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20" yWindow="90" windowWidth="11475" windowHeight="4935"/>
  </bookViews>
  <sheets>
    <sheet name="Alaska Option 4A" sheetId="2" r:id="rId1"/>
    <sheet name="Sheet1" sheetId="1" r:id="rId2"/>
  </sheets>
  <externalReferences>
    <externalReference r:id="rId3"/>
  </externalReferences>
  <definedNames>
    <definedName name="DPPOIINetwork">'Alaska Option 4A'!$7:$7,'Alaska Option 4A'!$42:$42,'Alaska Option 4A'!$30:$30</definedName>
    <definedName name="_xlnm.Print_Area" localSheetId="0">'Alaska Option 4A'!$B$1:$G$258</definedName>
    <definedName name="_xlnm.Print_Titles" localSheetId="0">'Alaska Option 4A'!$1:$4</definedName>
    <definedName name="rng_1">'Alaska Option 4A'!$B$114</definedName>
    <definedName name="rng_10">'Alaska Option 4A'!$B$130</definedName>
    <definedName name="rng_11">'Alaska Option 4A'!$B$131</definedName>
    <definedName name="rng_12">'Alaska Option 4A'!$B$132</definedName>
    <definedName name="rng_13">'Alaska Option 4A'!$B$133</definedName>
    <definedName name="rng_14">'Alaska Option 4A'!$B$134</definedName>
    <definedName name="rng_15">'Alaska Option 4A'!$B$135</definedName>
    <definedName name="rng_15a">'Alaska Option 4A'!$B$136</definedName>
    <definedName name="rng_15b">'Alaska Option 4A'!$B$137</definedName>
    <definedName name="rng_15bi">'Alaska Option 4A'!$B$138</definedName>
    <definedName name="rng_15bii">'Alaska Option 4A'!$B$139</definedName>
    <definedName name="rng_15biii">'Alaska Option 4A'!$B$140</definedName>
    <definedName name="rng_17">'Alaska Option 4A'!$B$142</definedName>
    <definedName name="rng_17a">'Alaska Option 4A'!$B$143</definedName>
    <definedName name="rng_17b">'Alaska Option 4A'!$B$144</definedName>
    <definedName name="rng_18">'Alaska Option 4A'!$B$145</definedName>
    <definedName name="rng_19">'Alaska Option 4A'!$B$146</definedName>
    <definedName name="rng_1a">'Alaska Option 4A'!$B$115</definedName>
    <definedName name="rng_1b">'Alaska Option 4A'!$B$116</definedName>
    <definedName name="rng_2">'Alaska Option 4A'!$B$117</definedName>
    <definedName name="rng_20">'Alaska Option 4A'!$B$147</definedName>
    <definedName name="rng_2a">'Alaska Option 4A'!$B$118</definedName>
    <definedName name="rng_2b">'Alaska Option 4A'!$B$119</definedName>
    <definedName name="rng_3">'Alaska Option 4A'!$B$120</definedName>
    <definedName name="rng_4">'Alaska Option 4A'!$B$121</definedName>
    <definedName name="rng_5">'Alaska Option 4A'!$B$122</definedName>
    <definedName name="rng_6">'Alaska Option 4A'!$B$123</definedName>
    <definedName name="rng_8">'Alaska Option 4A'!$B$125</definedName>
    <definedName name="rng_8a">'Alaska Option 4A'!$B$126</definedName>
    <definedName name="rng_8b">'Alaska Option 4A'!$B$127</definedName>
    <definedName name="rng_9">'Alaska Option 4A'!$B$129</definedName>
    <definedName name="rng_a_footnote">'Alaska Option 4A'!$B$96</definedName>
    <definedName name="rng_alt_treatment">'Alaska Option 4A'!$B$166:$F$170</definedName>
    <definedName name="rng_altrule">'Alaska Option 4A'!$B$166</definedName>
    <definedName name="rng_altrule_1">'Alaska Option 4A'!$B$168</definedName>
    <definedName name="rng_altrule_1a">'Alaska Option 4A'!$B$169</definedName>
    <definedName name="rng_altrule_1b">'Alaska Option 4A'!$B$170</definedName>
    <definedName name="rng_anesth_basic">'Alaska Option 4A'!$B$67</definedName>
    <definedName name="rng_anesth_major">'Alaska Option 4A'!$B$87</definedName>
    <definedName name="rng_ann_ben_max">'Alaska Option 4A'!$D$15</definedName>
    <definedName name="rng_anyexcl">'Alaska Option 4A'!$B$150</definedName>
    <definedName name="rng_B103">'Alaska Option 4A'!$B$108</definedName>
    <definedName name="rng_B107">'Alaska Option 4A'!$B$112</definedName>
    <definedName name="rng_B144">'Alaska Option 4A'!$B$149</definedName>
    <definedName name="rng_B146">'Alaska Option 4A'!$B$151</definedName>
    <definedName name="rng_B150">'Alaska Option 4A'!$B$155</definedName>
    <definedName name="rng_B152">'Alaska Option 4A'!$B$157</definedName>
    <definedName name="rng_B154">'Alaska Option 4A'!$B$159</definedName>
    <definedName name="rng_B156">'Alaska Option 4A'!$B$163</definedName>
    <definedName name="rng_B160">'Alaska Option 4A'!$B$167</definedName>
    <definedName name="rng_B167">'Alaska Option 4A'!$B$174</definedName>
    <definedName name="rng_B171">'Alaska Option 4A'!$B$178</definedName>
    <definedName name="rng_B173">'Alaska Option 4A'!$B$180</definedName>
    <definedName name="rng_B175">'Alaska Option 4A'!$B$182</definedName>
    <definedName name="rng_Basic_coins">'Alaska Option 4A'!$D$13</definedName>
    <definedName name="rng_coins_inc">'Alaska Option 4A'!$B$34</definedName>
    <definedName name="rng_composite">'Alaska Option 4A'!$B$59</definedName>
    <definedName name="rng_crown_bu_basic">'Alaska Option 4A'!$B$70</definedName>
    <definedName name="rng_crown_bu_major">'Alaska Option 4A'!$B$90</definedName>
    <definedName name="rng_crown_length">'Alaska Option 4A'!$B$81</definedName>
    <definedName name="rng_crown_length_basic">'Alaska Option 4A'!$B$69</definedName>
    <definedName name="rng_crown_length_major">'Alaska Option 4A'!$B$89</definedName>
    <definedName name="rng_cust_name">'Alaska Option 4A'!$B$1</definedName>
    <definedName name="rng_cust_name_indem">#REF!</definedName>
    <definedName name="rng_Ded">'Alaska Option 4A'!$D$10</definedName>
    <definedName name="rng_ded_applies_to">'Alaska Option 4A'!$B$21</definedName>
    <definedName name="rng_Ded_Fam">'Alaska Option 4A'!$D$11</definedName>
    <definedName name="rng_Ded_Hdr">'Alaska Option 4A'!$B$9</definedName>
    <definedName name="rng_denture_rep_basic">'Alaska Option 4A'!$B$68</definedName>
    <definedName name="rng_denture_rep_major">'Alaska Option 4A'!$B$88</definedName>
    <definedName name="rng_disc_prod2">'Alaska Option 4A'!$B$110</definedName>
    <definedName name="rng_disc_prod22">'Alaska Option 4A'!$B$111</definedName>
    <definedName name="rng_disc_prodname">'Alaska Option 4A'!$B$102</definedName>
    <definedName name="rng_disc_prodname2">'Alaska Option 4A'!$B$105:$F$105</definedName>
    <definedName name="rng_disc_prodname3">'Alaska Option 4A'!$B$106</definedName>
    <definedName name="rng_disc_reprule">'Alaska Option 4A'!$B$158</definedName>
    <definedName name="rng_disc_reprule2">'Alaska Option 4A'!$B$165</definedName>
    <definedName name="rng_discfee_ast">'Alaska Option 4A'!$B$94</definedName>
    <definedName name="rng_disclaimer_all">'Alaska Option 4A'!$B$101:$F$184</definedName>
    <definedName name="rng_dmo_ann_ben_max">'Alaska Option 4A'!$C$15</definedName>
    <definedName name="rng_dmo_basic_coins">'Alaska Option 4A'!$C$13</definedName>
    <definedName name="rng_dmo_Ded">'Alaska Option 4A'!$C$10</definedName>
    <definedName name="rng_dmo_Ded_Fam">'Alaska Option 4A'!$C$11</definedName>
    <definedName name="rng_dmo_Major_Coins">'Alaska Option 4A'!$C$14</definedName>
    <definedName name="rng_dmo_orth">'Alaska Option 4A'!$IV$1</definedName>
    <definedName name="rng_dmo_ortho_24">'Alaska Option 4A'!$B$26</definedName>
    <definedName name="rng_dmo_Ortho_coins">'Alaska Option 4A'!$C$17</definedName>
    <definedName name="rng_dmo_Ortho_coins_ch">'Alaska Option 4A'!$C$18</definedName>
    <definedName name="rng_dmo_Ortho_ded">'Alaska Option 4A'!$C$19</definedName>
    <definedName name="rng_dmo_Ortho_ltm">'Alaska Option 4A'!$C$20</definedName>
    <definedName name="rng_dmo_OV_copay">'Alaska Option 4A'!$C$16</definedName>
    <definedName name="rng_dmo_phc">'Alaska Option 4A'!$C$54:$C$68</definedName>
    <definedName name="rng_dmo_prev_coins">'Alaska Option 4A'!$C$12</definedName>
    <definedName name="rng_dmo_sealants">'Alaska Option 4A'!$C$47</definedName>
    <definedName name="rng_eff_date">'Alaska Option 4A'!$B$2</definedName>
    <definedName name="rng_eff_date_indem">#REF!</definedName>
    <definedName name="rng_emer_hdr">'Alaska Option 4A'!$B$109</definedName>
    <definedName name="rng_emerg">'Alaska Option 4A'!$B$108:$F$110</definedName>
    <definedName name="rng_er_prev">'Alaska Option 4A'!$B$109:$F$112</definedName>
    <definedName name="rng_final">'Alaska Option 4A'!$B$183</definedName>
    <definedName name="rng_finding_par">'Alaska Option 4A'!$B$173</definedName>
    <definedName name="rng_finding_par_1">'Alaska Option 4A'!$B$175</definedName>
    <definedName name="rng_finding_par_2">'Alaska Option 4A'!$B$176</definedName>
    <definedName name="rng_finding_par_3">'Alaska Option 4A'!$B$177</definedName>
    <definedName name="rng_finding_par_hdr">'Alaska Option 4A'!$B$172</definedName>
    <definedName name="rng_gingdmo_major">'Alaska Option 4A'!$C$76</definedName>
    <definedName name="rng_gingi_basic">'Alaska Option 4A'!$B$56</definedName>
    <definedName name="rng_gingi_major">'Alaska Option 4A'!$B$76</definedName>
    <definedName name="rng_impact">'Alaska Option 4A'!$D$37</definedName>
    <definedName name="rng_impacted_basic">'Alaska Option 4A'!$B$66</definedName>
    <definedName name="rng_impacted_major">'Alaska Option 4A'!$B$86</definedName>
    <definedName name="rng_implants_basic">'Alaska Option 4A'!$B$71</definedName>
    <definedName name="rng_implants_major">'Alaska Option 4A'!$B$91</definedName>
    <definedName name="rng_ind_impact">'Alaska Option 4A'!$F$37</definedName>
    <definedName name="rng_ind_num_rew">'Alaska Option 4A'!$F$36</definedName>
    <definedName name="rng_ind_rew_app">'Alaska Option 4A'!$F$33</definedName>
    <definedName name="rng_ind_rew_max">'Alaska Option 4A'!$F$35</definedName>
    <definedName name="rng_ind_rew_perc">'Alaska Option 4A'!$F$34</definedName>
    <definedName name="rng_indem_ann_ben_max">'Alaska Option 4A'!$F$15</definedName>
    <definedName name="rng_indem_basic_coins">'Alaska Option 4A'!$F$13</definedName>
    <definedName name="rng_indem_Ded">'Alaska Option 4A'!$F$10</definedName>
    <definedName name="rng_indem_Ded_Fam">'Alaska Option 4A'!$F$11</definedName>
    <definedName name="rng_indem_Major_Coins">'Alaska Option 4A'!$F$14</definedName>
    <definedName name="rng_indem_Ortho_coins">'Alaska Option 4A'!$F$17</definedName>
    <definedName name="rng_indem_Ortho_coins_ch">'Alaska Option 4A'!$F$18</definedName>
    <definedName name="rng_indem_Ortho_ded">'Alaska Option 4A'!$F$19</definedName>
    <definedName name="rng_indem_Ortho_ltm">'Alaska Option 4A'!$F$20</definedName>
    <definedName name="rng_indem_OV_copay">'Alaska Option 4A'!$F$16</definedName>
    <definedName name="rng_indem_Prev_coins">'Alaska Option 4A'!$F$12</definedName>
    <definedName name="rng_indem2">'Alaska Option 4A'!$B$168:$F$174</definedName>
    <definedName name="rng_louisiana">'Alaska Option 4A'!$B$107</definedName>
    <definedName name="rng_Major_coins">'Alaska Option 4A'!$D$14</definedName>
    <definedName name="rng_major_root_basic">'Alaska Option 4A'!$B$54</definedName>
    <definedName name="rng_major_root_major">'Alaska Option 4A'!$B$84</definedName>
    <definedName name="rng_max_inc">'Alaska Option 4A'!$B$35</definedName>
    <definedName name="rng_no_ortho">'Alaska Option 4A'!$B$19:$F$20</definedName>
    <definedName name="rng_non_par">'Alaska Option 4A'!$B$104</definedName>
    <definedName name="rng_nonpar">'Alaska Option 4A'!$B$141</definedName>
    <definedName name="rng_not_replaced">'Alaska Option 4A'!$B$164</definedName>
    <definedName name="rng_novisit">'Alaska Option 4A'!$B$37</definedName>
    <definedName name="rng_np_ann_ben_max">'Alaska Option 4A'!$E$15</definedName>
    <definedName name="rng_np_Basic_coins">'Alaska Option 4A'!$E$13</definedName>
    <definedName name="rng_np_Ded">'Alaska Option 4A'!$E$10</definedName>
    <definedName name="rng_np_Ded_Fam">'Alaska Option 4A'!$E$11</definedName>
    <definedName name="rng_np_impact">'Alaska Option 4A'!$E$37</definedName>
    <definedName name="rng_np_Major_coins">'Alaska Option 4A'!$E$14</definedName>
    <definedName name="rng_np_num_rew">'Alaska Option 4A'!$E$36</definedName>
    <definedName name="rng_np_Ortho_coins">'Alaska Option 4A'!$E$17</definedName>
    <definedName name="rng_np_Ortho_coins_ch">'Alaska Option 4A'!$E$18</definedName>
    <definedName name="rng_np_Ortho_ded">'Alaska Option 4A'!$E$19</definedName>
    <definedName name="rng_np_Ortho_ltm">'Alaska Option 4A'!$E$20</definedName>
    <definedName name="rng_np_OV_copay">'Alaska Option 4A'!$E$16</definedName>
    <definedName name="rng_np_Prev_coins">'Alaska Option 4A'!$E$12</definedName>
    <definedName name="rng_np_req">'Alaska Option 4A'!$E$32</definedName>
    <definedName name="rng_np_rew_app">'Alaska Option 4A'!$E$33</definedName>
    <definedName name="rng_np_rew_max">'Alaska Option 4A'!$E$35</definedName>
    <definedName name="rng_np_rew_perc">'Alaska Option 4A'!$E$34</definedName>
    <definedName name="rng_num_rew">'Alaska Option 4A'!$D$36</definedName>
    <definedName name="rng_ortho_ben">'Alaska Option 4A'!$B$17</definedName>
    <definedName name="rng_ortho_ben_ad_ch">'Alaska Option 4A'!#REF!</definedName>
    <definedName name="rng_ortho_ben_ch">'Alaska Option 4A'!$B$18</definedName>
    <definedName name="rng_Ortho_coins">'Alaska Option 4A'!$D$17</definedName>
    <definedName name="rng_Ortho_coins_ch">'Alaska Option 4A'!$D$18</definedName>
    <definedName name="rng_Ortho_ded">'Alaska Option 4A'!$D$19</definedName>
    <definedName name="rng_Ortho_ltm">'Alaska Option 4A'!$D$20</definedName>
    <definedName name="rng_ortho_ltm_wdng">'Alaska Option 4A'!$B$20:$G$20</definedName>
    <definedName name="rng_ortho_wding">'Alaska Option 4A'!$B$22</definedName>
    <definedName name="rng_osseous_basic">'Alaska Option 4A'!$B$65</definedName>
    <definedName name="rng_osseous_major">'Alaska Option 4A'!$B$85</definedName>
    <definedName name="rng_otherimp_hdr">'Alaska Option 4A'!$B$101</definedName>
    <definedName name="rng_OV_copay">'Alaska Option 4A'!$D$16</definedName>
    <definedName name="rng_partlist_hdr">'Alaska Option 4A'!$B$113</definedName>
    <definedName name="rng_phc_stds_maj">'Alaska Option 4A'!$D$84:$F$88</definedName>
    <definedName name="rng_ppo_orth">'Alaska Option 4A'!$IV$2</definedName>
    <definedName name="rng_ppo_prod">'Alaska Option 4A'!$D$6</definedName>
    <definedName name="rng_ppo_sealants">'Alaska Option 4A'!$D$47</definedName>
    <definedName name="rng_ppo_tier1">'Alaska Option 4A'!$D$8</definedName>
    <definedName name="rng_ppo_tier2">'Alaska Option 4A'!$E$8</definedName>
    <definedName name="rng_prev_1">'Alaska Option 4A'!$B$186</definedName>
    <definedName name="rng_prev_10">'Alaska Option 4A'!$B$204</definedName>
    <definedName name="rng_prev_11">'Alaska Option 4A'!$B$205</definedName>
    <definedName name="rng_prev_12">'Alaska Option 4A'!$B$206</definedName>
    <definedName name="rng_prev_1a">'Alaska Option 4A'!$B$187</definedName>
    <definedName name="rng_prev_1b">'Alaska Option 4A'!$B$188</definedName>
    <definedName name="rng_prev_2">'Alaska Option 4A'!$B$189</definedName>
    <definedName name="rng_prev_2a">'Alaska Option 4A'!$B$190</definedName>
    <definedName name="rng_prev_2b">'Alaska Option 4A'!$B$191</definedName>
    <definedName name="rng_prev_3">'Alaska Option 4A'!$B$192</definedName>
    <definedName name="rng_prev_4">'Alaska Option 4A'!$B$193</definedName>
    <definedName name="rng_prev_5">'Alaska Option 4A'!$B$194</definedName>
    <definedName name="rng_prev_6">'Alaska Option 4A'!$B$195</definedName>
    <definedName name="rng_prev_7">'Alaska Option 4A'!$B$196</definedName>
    <definedName name="rng_prev_8">'Alaska Option 4A'!$B$197</definedName>
    <definedName name="rng_prev_9">'Alaska Option 4A'!$B$198</definedName>
    <definedName name="rng_prev_9a">'Alaska Option 4A'!$B$199</definedName>
    <definedName name="rng_prev_9b">'Alaska Option 4A'!$B$200</definedName>
    <definedName name="rng_prev_9bi">'Alaska Option 4A'!$B$201</definedName>
    <definedName name="rng_prev_9bii">'Alaska Option 4A'!$B$202</definedName>
    <definedName name="rng_prev_9biii">'Alaska Option 4A'!$B$203</definedName>
    <definedName name="rng_prev_altrule">'Alaska Option 4A'!#REF!</definedName>
    <definedName name="rng_prev_altrule_1">'Alaska Option 4A'!#REF!</definedName>
    <definedName name="rng_prev_altrule_1a">'Alaska Option 4A'!#REF!</definedName>
    <definedName name="rng_prev_altrule_1b">'Alaska Option 4A'!#REF!</definedName>
    <definedName name="rng_prev_anyexcl">'Alaska Option 4A'!#REF!</definedName>
    <definedName name="rng_prev_B202">'Alaska Option 4A'!#REF!</definedName>
    <definedName name="rng_Prev_coins">'Alaska Option 4A'!$D$12</definedName>
    <definedName name="rng_prev_disc_prodname">'Alaska Option 4A'!#REF!</definedName>
    <definedName name="rng_prev_final">'Alaska Option 4A'!#REF!</definedName>
    <definedName name="rng_prev_finding_hdr">'Alaska Option 4A'!#REF!</definedName>
    <definedName name="rng_prev_finding_par">'Alaska Option 4A'!#REF!</definedName>
    <definedName name="rng_prev_finding_par_1">'Alaska Option 4A'!#REF!</definedName>
    <definedName name="rng_prev_finding_par_2">'Alaska Option 4A'!#REF!</definedName>
    <definedName name="rng_prev_finding_par_3">'Alaska Option 4A'!#REF!</definedName>
    <definedName name="rng_prev_otherimp_hdr">'Alaska Option 4A'!#REF!</definedName>
    <definedName name="rng_prev_partlist_hdr">'Alaska Option 4A'!$B$185</definedName>
    <definedName name="rng_prev_reins_rule1">'Alaska Option 4A'!#REF!</definedName>
    <definedName name="rng_prev_states_1">'Alaska Option 4A'!#REF!</definedName>
    <definedName name="rng_prev_states_2">'Alaska Option 4A'!#REF!</definedName>
    <definedName name="rng_prev_yourdent_hdr">'Alaska Option 4A'!#REF!</definedName>
    <definedName name="rng_prod_ca_dmo">'Alaska Option 4A'!$B$124</definedName>
    <definedName name="rng_prod_ca_dmo2">'Alaska Option 4A'!$B$148</definedName>
    <definedName name="rng_prod_tx_dmo">'Alaska Option 4A'!$B$128</definedName>
    <definedName name="rng_reins_rule1">'Alaska Option 4A'!$B$171</definedName>
    <definedName name="rng_reprule">'Alaska Option 4A'!$B$153</definedName>
    <definedName name="rng_reprule_1">'Alaska Option 4A'!$B$154</definedName>
    <definedName name="rng_reprule_2">'Alaska Option 4A'!$B$156</definedName>
    <definedName name="rng_reprule_3">'Alaska Option 4A'!$B$160</definedName>
    <definedName name="rng_req_service">'Alaska Option 4A'!$B$32</definedName>
    <definedName name="rng_rew_app">'Alaska Option 4A'!$D$33</definedName>
    <definedName name="rng_rew_disc_desc">'Alaska Option 4A'!$B$99</definedName>
    <definedName name="rng_rew_disc_hdr">'Alaska Option 4A'!$B$98</definedName>
    <definedName name="rng_rew_discl">'Alaska Option 4A'!$B$98:$G$99</definedName>
    <definedName name="rng_rew_max">'Alaska Option 4A'!$D$35</definedName>
    <definedName name="rng_rew_perc">'Alaska Option 4A'!$D$34</definedName>
    <definedName name="rng_reward_name">'Alaska Option 4A'!$B$6</definedName>
    <definedName name="rng_reward_plan">'Alaska Option 4A'!$B$29:$G$40</definedName>
    <definedName name="rng_rng_prod_tx_dmo">'Alaska Option 4A'!$B$128</definedName>
    <definedName name="rng_root_basic">'Alaska Option 4A'!$B$52:$B$53</definedName>
    <definedName name="rng_root_maj">'Alaska Option 4A'!$C$74</definedName>
    <definedName name="rng_root_major">'Alaska Option 4A'!$B$73:$B$74</definedName>
    <definedName name="rng_scaling_basic">'Alaska Option 4A'!$B$55</definedName>
    <definedName name="rng_scaling_major">'Alaska Option 4A'!$B$75</definedName>
    <definedName name="rng_scalrp_major">'Alaska Option 4A'!$C$75</definedName>
    <definedName name="rng_sealants_phc">'Alaska Option 4A'!$D$47:$F$47</definedName>
    <definedName name="rng_space_main_basic">'Alaska Option 4A'!$B$57</definedName>
    <definedName name="rng_space_main_major">'Alaska Option 4A'!$B$77</definedName>
    <definedName name="rng_space_main_prev">'Alaska Option 4A'!$B$50</definedName>
    <definedName name="rng_states_1">'Alaska Option 4A'!$B$179</definedName>
    <definedName name="rng_states2">'Alaska Option 4A'!$B$181</definedName>
    <definedName name="rng_waiting_per">'Alaska Option 4A'!$B$103</definedName>
    <definedName name="rng_yourdent_hdr">'Alaska Option 4A'!$B$152</definedName>
    <definedName name="rnglst_ann_ben_max">OFFSET([1]data_dental!$BB$2,0,0,total_ann_ben_max,1)</definedName>
    <definedName name="rnglst_ann_ben_max_indem">OFFSET([1]data_dental!$BF$2,0,0,total_ann_ben_max_indem,1)</definedName>
    <definedName name="rnglst_ann_ben_max_mt">OFFSET([1]data_dental!$CT$2,0,0,total_ann_ben_max_mt,1)</definedName>
    <definedName name="rnglst_Basic_coins">OFFSET([1]data_dental!$N$2,0,0,total_Basic_coins,1)</definedName>
    <definedName name="rnglst_Basic_coins_dmo">OFFSET([1]data_dental!$V$2,0,0,total_Basic_coins_dmo,1)</definedName>
    <definedName name="rnglst_Basic_coins_inc">OFFSET([1]data_dental!$Z$2,0,0,total_Basic_coins_inc,1)</definedName>
    <definedName name="rnglst_Basic_coins_inc_ny">OFFSET([1]data_dental!$AD$2,0,0,total_Basic_coins_inc_ny,1)</definedName>
    <definedName name="rnglst_Basic_coins_min50">OFFSET([1]data_dental!$R$2,0,0,total_Basic_coins_min50,1)</definedName>
    <definedName name="rnglst_Ded">OFFSET([1]data_dental!$F$2,0,0,total_Ded,1)</definedName>
    <definedName name="rnglst_Major_coins">OFFSET([1]data_dental!$AH$2,0,0,total_Major_coins,1)</definedName>
    <definedName name="rnglst_Major_coins_dmo">OFFSET([1]data_dental!$AP$2,0,0,total_Major_coins_dmo,1)</definedName>
    <definedName name="rnglst_Major_coins_inc1">OFFSET([1]data_dental!$AT$2,0,0,total_Major_coins_inc1,1)</definedName>
    <definedName name="rnglst_Major_coins_inc2">OFFSET([1]data_dental!$AX$2,0,0,total_Major_coins_inc2,1)</definedName>
    <definedName name="rnglst_Major_coins_min50">OFFSET([1]data_dental!$AL$2,0,0,total_Major_coins_min50,1)</definedName>
    <definedName name="rnglst_Ortho_coins">OFFSET([1]data_dental!$BN$2,0,0,total_Ortho_coins,1)</definedName>
    <definedName name="rnglst_Ortho_coins_dmo">OFFSET([1]data_dental!$BZ$2,0,0,total_Ortho_coins_dmo,1)</definedName>
    <definedName name="rnglst_Ortho_coins_min50">OFFSET([1]data_dental!$BR$2,0,0,total_Ortho_coins_min50,1)</definedName>
    <definedName name="rnglst_Ortho_coins_nc">OFFSET([1]data_dental!$BV$2,0,0,total_Ortho_coins_nc,1)</definedName>
    <definedName name="rnglst_Ortho_ded">OFFSET([1]data_dental!$CD$2,0,0,total_Ortho_ded,1)</definedName>
    <definedName name="rnglst_Ortho_ltm">OFFSET([1]data_dental!$CH$2,0,0,total_Ortho_ltm,1)</definedName>
    <definedName name="rnglst_Ortho_ltm_np">OFFSET([1]data_dental!$CL$2,0,0,total_Ortho_ltm_np,1)</definedName>
    <definedName name="rnglst_Ortho_ltm_PA">OFFSET([1]data_dental!$CX$2,0,0,total_Ortho_ltm_PA,1)</definedName>
    <definedName name="rnglst_Ortho_ltm_PA_np">OFFSET([1]data_dental!$DB$2,0,0,total_Ortho_ltm_PA_np,1)</definedName>
    <definedName name="rnglst_OV_copay">OFFSET([1]data_dental!$BJ$2,0,0,total_OV_copay,1)</definedName>
    <definedName name="rnglst_Prev_coins">OFFSET([1]data_dental!$J$2,0,0,total_Prev_coins,1)</definedName>
    <definedName name="rnglst_product">OFFSET([1]data_dental!$B$2,0,0,total_product,1)</definedName>
    <definedName name="rnglst_states">OFFSET([1]data_dental!$CP$2,0,0,total_states,1)</definedName>
    <definedName name="total_ann_ben_max">[1]data_dental!$BC$3</definedName>
    <definedName name="total_ann_ben_max_indem">[1]data_dental!$BG$3</definedName>
    <definedName name="total_ann_ben_max_mt">[1]data_dental!$CU$3</definedName>
    <definedName name="total_Basic_coins">[1]data_dental!$O$3</definedName>
    <definedName name="total_Basic_coins_dmo">[1]data_dental!$W$3</definedName>
    <definedName name="total_Basic_coins_inc">[1]data_dental!$AA$4</definedName>
    <definedName name="total_Basic_coins_inc_ny">[1]data_dental!$AE$4</definedName>
    <definedName name="total_Basic_coins_min50">[1]data_dental!$S$3</definedName>
    <definedName name="total_Ded">[1]data_dental!$G$3</definedName>
    <definedName name="total_Major_coins">[1]data_dental!$AI$3</definedName>
    <definedName name="total_Major_coins_dmo">[1]data_dental!$AQ$3</definedName>
    <definedName name="total_Major_coins_inc1">[1]data_dental!$AU$4</definedName>
    <definedName name="total_Major_coins_inc2">[1]data_dental!$AY$4</definedName>
    <definedName name="total_Major_coins_min50">[1]data_dental!$AM$3</definedName>
    <definedName name="total_Ortho_coins">[1]data_dental!$BO$3</definedName>
    <definedName name="total_Ortho_coins_dmo">[1]data_dental!$CA$3</definedName>
    <definedName name="total_Ortho_coins_min50">[1]data_dental!$BS$3</definedName>
    <definedName name="total_Ortho_coins_nc">[1]data_dental!$BW$3</definedName>
    <definedName name="total_Ortho_ded">[1]data_dental!$CE$3</definedName>
    <definedName name="total_Ortho_ltm">[1]data_dental!$CI$3</definedName>
    <definedName name="total_Ortho_ltm_np">[1]data_dental!$CM$3</definedName>
    <definedName name="total_Ortho_ltm_PA">[1]data_dental!$CY$3</definedName>
    <definedName name="total_Ortho_ltm_PA_np">[1]data_dental!$DC$3</definedName>
    <definedName name="total_OV_copay">[1]data_dental!$BK$3</definedName>
    <definedName name="total_Prev_coins">[1]data_dental!$K$3</definedName>
    <definedName name="total_product">[1]data_dental!$C$3</definedName>
    <definedName name="total_states">[1]data_dental!$CQ$4</definedName>
  </definedNames>
  <calcPr calcId="145621"/>
</workbook>
</file>

<file path=xl/calcChain.xml><?xml version="1.0" encoding="utf-8"?>
<calcChain xmlns="http://schemas.openxmlformats.org/spreadsheetml/2006/main">
  <c r="AZ1" i="2" l="1"/>
  <c r="D29" i="2"/>
  <c r="D31" i="2"/>
  <c r="E31" i="2"/>
  <c r="D41" i="2"/>
  <c r="D43" i="2"/>
  <c r="E43" i="2"/>
  <c r="C44" i="2"/>
  <c r="D44" i="2"/>
  <c r="E44" i="2"/>
  <c r="F44" i="2"/>
  <c r="C45" i="2"/>
  <c r="D45" i="2"/>
  <c r="E45" i="2"/>
  <c r="F45" i="2"/>
  <c r="C46" i="2"/>
  <c r="D46" i="2"/>
  <c r="E46" i="2"/>
  <c r="F46" i="2"/>
  <c r="D47" i="2"/>
  <c r="E47" i="2"/>
  <c r="F47" i="2"/>
  <c r="C48" i="2"/>
  <c r="D48" i="2"/>
  <c r="E48" i="2"/>
  <c r="F48" i="2"/>
  <c r="C49" i="2"/>
  <c r="D49" i="2"/>
  <c r="E49" i="2"/>
  <c r="F49" i="2"/>
  <c r="C50" i="2"/>
  <c r="D50" i="2"/>
  <c r="E50" i="2"/>
  <c r="F50" i="2"/>
  <c r="C53" i="2"/>
  <c r="D53" i="2"/>
  <c r="E53" i="2"/>
  <c r="F53" i="2"/>
  <c r="D54" i="2"/>
  <c r="E54" i="2"/>
  <c r="F54" i="2"/>
  <c r="C55" i="2"/>
  <c r="D55" i="2"/>
  <c r="E55" i="2"/>
  <c r="F55" i="2"/>
  <c r="C56" i="2"/>
  <c r="D56" i="2"/>
  <c r="E56" i="2"/>
  <c r="F56" i="2"/>
  <c r="C57" i="2"/>
  <c r="D57" i="2"/>
  <c r="E57" i="2"/>
  <c r="F57" i="2"/>
  <c r="C58" i="2"/>
  <c r="D58" i="2"/>
  <c r="E58" i="2"/>
  <c r="F58" i="2"/>
  <c r="C59" i="2"/>
  <c r="D59" i="2"/>
  <c r="E59" i="2"/>
  <c r="F59" i="2"/>
  <c r="C60" i="2"/>
  <c r="D60" i="2"/>
  <c r="E60" i="2"/>
  <c r="F60" i="2"/>
  <c r="C61" i="2"/>
  <c r="D61" i="2"/>
  <c r="E61" i="2"/>
  <c r="F61" i="2"/>
  <c r="C62" i="2"/>
  <c r="D62" i="2"/>
  <c r="E62" i="2"/>
  <c r="F62" i="2"/>
  <c r="C63" i="2"/>
  <c r="D63" i="2"/>
  <c r="E63" i="2"/>
  <c r="F63" i="2"/>
  <c r="C64" i="2"/>
  <c r="D64" i="2"/>
  <c r="E64" i="2"/>
  <c r="F64" i="2"/>
  <c r="D65" i="2"/>
  <c r="E65" i="2"/>
  <c r="F65" i="2"/>
  <c r="D66" i="2"/>
  <c r="E66" i="2"/>
  <c r="F66" i="2"/>
  <c r="D67" i="2"/>
  <c r="E67" i="2"/>
  <c r="F67" i="2"/>
  <c r="D68" i="2"/>
  <c r="E68" i="2"/>
  <c r="F68" i="2"/>
  <c r="D69" i="2"/>
  <c r="E69" i="2"/>
  <c r="F69" i="2"/>
  <c r="D70" i="2"/>
  <c r="E70" i="2"/>
  <c r="F70" i="2"/>
  <c r="D71" i="2"/>
  <c r="E71" i="2"/>
  <c r="F71" i="2"/>
  <c r="C74" i="2"/>
  <c r="D74" i="2"/>
  <c r="E74" i="2"/>
  <c r="F74" i="2"/>
  <c r="C75" i="2"/>
  <c r="D75" i="2"/>
  <c r="E75" i="2"/>
  <c r="F75" i="2"/>
  <c r="C76" i="2"/>
  <c r="D76" i="2"/>
  <c r="E76" i="2"/>
  <c r="F76" i="2"/>
  <c r="C77" i="2"/>
  <c r="D77" i="2"/>
  <c r="E77" i="2"/>
  <c r="F77" i="2"/>
  <c r="C78" i="2"/>
  <c r="D78" i="2"/>
  <c r="E78" i="2"/>
  <c r="F78" i="2"/>
  <c r="C79" i="2"/>
  <c r="D79" i="2"/>
  <c r="E79" i="2"/>
  <c r="F79" i="2"/>
  <c r="C80" i="2"/>
  <c r="D80" i="2"/>
  <c r="E80" i="2"/>
  <c r="F80" i="2"/>
  <c r="C81" i="2"/>
  <c r="D81" i="2"/>
  <c r="E81" i="2"/>
  <c r="F81" i="2"/>
  <c r="C82" i="2"/>
  <c r="D82" i="2"/>
  <c r="E82" i="2"/>
  <c r="F82" i="2"/>
  <c r="C83" i="2"/>
  <c r="D83" i="2"/>
  <c r="E83" i="2"/>
  <c r="F83" i="2"/>
  <c r="C84" i="2"/>
  <c r="D84" i="2"/>
  <c r="E84" i="2"/>
  <c r="F84" i="2"/>
  <c r="C85" i="2"/>
  <c r="D85" i="2"/>
  <c r="E85" i="2"/>
  <c r="F85" i="2"/>
  <c r="C86" i="2"/>
  <c r="D86" i="2"/>
  <c r="E86" i="2"/>
  <c r="F86" i="2"/>
  <c r="C87" i="2"/>
  <c r="D87" i="2"/>
  <c r="E87" i="2"/>
  <c r="F87" i="2"/>
  <c r="C88" i="2"/>
  <c r="D88" i="2"/>
  <c r="E88" i="2"/>
  <c r="F88" i="2"/>
  <c r="C89" i="2"/>
  <c r="C90" i="2"/>
  <c r="D90" i="2"/>
  <c r="E90" i="2"/>
  <c r="F90" i="2"/>
  <c r="D91" i="2"/>
  <c r="E91" i="2"/>
  <c r="F91" i="2"/>
</calcChain>
</file>

<file path=xl/sharedStrings.xml><?xml version="1.0" encoding="utf-8"?>
<sst xmlns="http://schemas.openxmlformats.org/spreadsheetml/2006/main" count="257" uniqueCount="189">
  <si>
    <t>This material is for informational purposes only and is neither an offer of coverage nor dental advice.  It contains only a partial, general description of plan or program benefits and does not constitute a contract.  The availability of a plan or program may vary by geographic service area.  Certain dental plans are available only for groups of a certain size in accordance with underwriting guidelines.  Some benefits are subject to limitations or exclusions.  Consult the plan documents (Schedule of Benefits, Certificate/Evidence of Coverage, Booklet, Booklet-Certificate, Group Agreement, Group Policy) to determine governing contractual provisions, including procedures, exclusions and limitations relating to your plan.</t>
  </si>
  <si>
    <t>In Texas, the Dental Preferred Provider Organization (PPO) is known as the Participating Dental Network (PDN), and is administered by Aetna Life Insurance Company.</t>
  </si>
  <si>
    <t>Dental plans are provided or administered by Aetna Life Insurance Company, Aetna Dental Inc., Aetna Dental of California Inc. and/or Aetna Health Inc.</t>
  </si>
  <si>
    <t>All member care and related decisions are the sole responsibility of participating providers. Aetna Dental does not provide health care services and, therefore, cannot guarantee any results or outcomes.</t>
  </si>
  <si>
    <t>In the event of a problem with coverage, members should contact Member Services at the toll-free number on their ID cards for information on how to utilize the grievance procedure when appropriate.</t>
  </si>
  <si>
    <t>Specific products may not be available on both a self-funded and insured basis. The information in this document is subject to change without notice. In case of a conflict between your plan documents and this information, the plan documents will govern.</t>
  </si>
  <si>
    <t>Consult Aetna Dentals online provider directory, DocFind®, for the most current provider listings. Participating providers are independent contractors in private practice and are neither employees nor agents of Aetna Dental or its affiliates. The availability of any particular provider cannot be guaranteed, and provider network composition is subject to change without notice. For the most current information, please contact the selected provider or Aetna Member Services at the toll-free number on your ID card, or use our Internet-based provider directory (DocFind) available at www.aetna.com.</t>
  </si>
  <si>
    <t>Finding Participating Providers</t>
  </si>
  <si>
    <r>
      <t>Reinstatement Rule</t>
    </r>
    <r>
      <rPr>
        <sz val="10"/>
        <rFont val="Arial"/>
        <family val="2"/>
      </rPr>
      <t>: If your Employee and Dependents coverage terminates because your contributions are not paid when due, you may not be covered again for a period of two years from the date your coverage terminates.  If you are in an eligible class, you may re-enroll yourself and your eligible dependents at the end of such two-year period.  Your dental coverage will be effective as described in the Effective date of Coverage section of the Booklet-Certificate.  Your dental coverage will be subject to any rules that apply to a person who enrolls after the first 31 days the person is eligible for the coverage.</t>
    </r>
  </si>
  <si>
    <t>(b)  the difference in cost between the approved less costly service and the more costly covered service.</t>
  </si>
  <si>
    <t>(a)  the copayment for the approved less costly service; plus</t>
  </si>
  <si>
    <t>If treatment is being given by a participating dental provider and the covered person asks for a more costly covered service than that for which coverage is approved, the specific copayment for such service will consist of:</t>
  </si>
  <si>
    <r>
      <t>Alternate Treatment Rule</t>
    </r>
    <r>
      <rPr>
        <sz val="10"/>
        <rFont val="Arial"/>
        <family val="2"/>
      </rPr>
      <t>: If more than one service can be used to treat a covered person’s dental condition, Aetna may decide to authorize coverage only for a less costly covered service provided that all of the following terms are met:
    (a)  the service must be listed on the Dental Care Schedule;
    (b)  the service selected must be deemed by the dental profession to be an appropriate method of treatment; and
    (c) the service selected must meet broadly accepted national standards of dental practice.</t>
    </r>
  </si>
  <si>
    <t>Your Dental Care Plan Coverage Is Subject to the Following Rules:</t>
  </si>
  <si>
    <t>*This is a partial list of exclusions and limitations, others may apply.  Please check your plan booklet for details.</t>
  </si>
  <si>
    <t>Any exclusion above will not apply to the extent that coverage of the charges is required under any law that applies to the coverage.</t>
  </si>
  <si>
    <t>12. Services done where there is no evidence of pathology, dysfunction or disease other than covered preventive services.</t>
  </si>
  <si>
    <t>11. Services needed solely in connection with non-covered services.</t>
  </si>
  <si>
    <t>10.  Services given by a nonparticipating dental provider to the extent that the charges exceed the amount payable for the services shown in the Dental Care Schedule that applies.</t>
  </si>
  <si>
    <t>(iii) for a primary care service in the Dental Care Schedule that applies as shown under the headings Visits and Exams, and X-rays and Pathology.</t>
  </si>
  <si>
    <t>(ii) as a result of accidental injuries sustained while the person was a covered person; or</t>
  </si>
  <si>
    <t>(i) after the end of the 12-month period starting on the date the person became a covered person; or</t>
  </si>
  <si>
    <t>(b) as prescribed for any period of open enrollment agreed to by the employer and Aetna.  This does not apply to charges incurred:</t>
  </si>
  <si>
    <t xml:space="preserve">(a) during the first 31 days the person is eligible for this coverage, or </t>
  </si>
  <si>
    <t xml:space="preserve">9.  Those in connection with a service given to a person age 5 or older if that person becomes a covered person other than: </t>
  </si>
  <si>
    <t>8.  Those for treatment by other than a dentist, except that scaling or cleaning of teeth and topical application of fluoride may be done by a licensed dental hygienist.  In this case, the treatment must be given under the supervision and guidance of a dentist.</t>
  </si>
  <si>
    <t>7.  Those for orthodontic treatment, unless otherwise specified in the Booklet-Certificate.</t>
  </si>
  <si>
    <t>6. Those for space maintainers, except when needed to preserve space resulting from the premature loss of deciduous teeth.</t>
  </si>
  <si>
    <t>5.  Services that Aetna defines as not necessary for the diagnosis, care or treatment of the condition involved.  This applies even if they are prescribed, recommended or approved by the attending physician or dentist.</t>
  </si>
  <si>
    <t>4.   Those for or in connection with services, procedures, drugs or other supplies that are determined by Aetna to be experimental or still under clinical investigation by health professionals.</t>
  </si>
  <si>
    <t>3.  Services not listed in the Dental Care Schedule that applies, unless otherwise specified in the Booklet-Certificate.</t>
  </si>
  <si>
    <t>(b) a non-occupational injury.</t>
  </si>
  <si>
    <t>(a) a non-occupational disease; or</t>
  </si>
  <si>
    <t>2.  Services and supplies to diagnose or treat a disease or injury that is not:</t>
  </si>
  <si>
    <t>(b) under any other plan of group benefits provided by or through your employer.</t>
  </si>
  <si>
    <t>(a) under any other part of this Dental Care Plan; or</t>
  </si>
  <si>
    <t>1. Services or supplies that are covered in whole or in part:</t>
  </si>
  <si>
    <t>Partial List of Exclusions and Limitations* - Coverage is not provided for the following:</t>
  </si>
  <si>
    <t>Coverage for the first installation of removable dentures;  fixed bridgework and other prosthetic services is subject to the requirements that such  removable dentures; fixed bridgework and other prosthetic services are (i) needed to replace one or more natural teeth that were removed while this policy was in force for the covered person; and (ii) are not abutments to a partial denture; removable bridge; or fixed bridge installed during the prior 8 years.</t>
  </si>
  <si>
    <t>Tooth Missing But Not Replaced Rule</t>
  </si>
  <si>
    <t>The extraction of a third molar does not qualify. Any such appliance or fixed bridge must include the replacement of an extracted tooth or teeth.</t>
  </si>
  <si>
    <r>
      <t>The exis</t>
    </r>
    <r>
      <rPr>
        <sz val="10"/>
        <rFont val="Arial"/>
        <family val="2"/>
      </rPr>
      <t>ting denture is an immediate temporary one to replace one or more natural teeth ex</t>
    </r>
    <r>
      <rPr>
        <sz val="10"/>
        <color indexed="8"/>
        <rFont val="Arial"/>
        <family val="2"/>
      </rPr>
      <t>tracted while the person is covered, and cannot be made permanent, and replacement by a permanent denture is required.  The replacement must take place within 12 months from the date of initial installation of the immediate temporary denture.</t>
    </r>
  </si>
  <si>
    <t xml:space="preserve">The existing denture, crown; cast or processed restoration, removable denture, bridgework, or other prosthetic service cannot be made serviceable, and was installed at least 8 years before its replacement. </t>
  </si>
  <si>
    <t>The replacement or addition of teeth is required to replace one or more teeth extracted after the existing denture or
bridgework was installed.  This coverage must have been in force for the covered person when the extraction took place.</t>
  </si>
  <si>
    <t>The replacement of; addition to; or modification of:  existing dentures; crowns; casts or processed restorations; removable denture; fixed bridgework; or other prosthetic services is covered only if one of the following terms is met:</t>
  </si>
  <si>
    <t>Replacement Rule</t>
  </si>
  <si>
    <t>21. Services done where there is no evidence of pathology, dysfunction or disease other than covered preventive services.</t>
  </si>
  <si>
    <t>20. Services needed solely in connection with non-covered services.</t>
  </si>
  <si>
    <t>19.  Those for surgical removal of impacted wisdom teeth only for orthodontic reasons, unless otherwise specified in the Booklet-Certificate.</t>
  </si>
  <si>
    <t>18.  Those for pontics, crowns, cast or processed restorations made with high-noble metals, unless otherwise specified in the Booklet-Certificate.</t>
  </si>
  <si>
    <t>(b)  the tooth is an abutment to a covered partial denture or fixed bridge.</t>
  </si>
  <si>
    <t xml:space="preserve">(a)  it is treatment for decay or traumatic injury, and teeth cannot be restored with a filling material; or </t>
  </si>
  <si>
    <t>17. Those for a crown, cast or processed restoration unless:</t>
  </si>
  <si>
    <t>16.  Services given by a nonparticipating dental provider to the extent that the charges exceed the amount payable for the services shown in the Dental Care Schedule that applies.</t>
  </si>
  <si>
    <t xml:space="preserve">15.  Those in connection with a service given to a person age 5 or older if that person becomes a covered person other than: </t>
  </si>
  <si>
    <t>14.  Those for treatment by other than a dentist, except that scaling or cleaning of teeth and topical application of fluoride may be done by a licensed dental hygienist.  In this case, the treatment must be given under the supervision and guidance of a dentist.</t>
  </si>
  <si>
    <t>13.  Those for general anesthesia and intravenous sedation, unless specifically covered.  For plans that cover these services, they will not be eligible for benefits unless done in conjunction with another necessary covered service.</t>
  </si>
  <si>
    <t>12.  Those for orthodontic treatment, unless otherwise specified in the Booklet-Certificate.</t>
  </si>
  <si>
    <t>11. Those for space maintainers, except when needed to preserve space resulting from the premature loss of deciduous teeth.</t>
  </si>
  <si>
    <t>10. Those for services intended for treatment of any jaw joint disorder, unless otherwise specified in the Booklet-Certificate.</t>
  </si>
  <si>
    <t>9.  Services that Aetna defines as not necessary for the diagnosis, care or treatment of the condition involved.  This applies even if they are prescribed, recommended or approved by the attending physician or dentist.</t>
  </si>
  <si>
    <t>(c) root canal therapy if the pulp chamber for it was opened before the person became a covered person.</t>
  </si>
  <si>
    <t>(b) a crown, bridge, or cast or processed restoration if a tooth was prepared for it before the person became a covered person; or</t>
  </si>
  <si>
    <t>(a) an appliance or modification of one if an impression for it was made before the person became a covered person;</t>
  </si>
  <si>
    <t>8.  Those for any of the following services (Does not apply to the DMO plan in TX):</t>
  </si>
  <si>
    <t>7. Those for dentures, crowns, inlays, onlays, bridgework, or other appliances or services used for the purpose of splinting, to alter vertical dimension, to restore occlusion, or to correct attrition, abrasion or erosion.</t>
  </si>
  <si>
    <t>6.   Those for or in connection with services, procedures, drugs or other supplies that are determined by Aetna to be experimental or still under clinical investigation by health professionals.</t>
  </si>
  <si>
    <t>5.  Those for plastic, reconstructive or cosmetic surgery, or other dental services or supplies, that are primarily intended to improve, alter or enhance appearance.  This applies whether or not the services and supplies are for psychological or emotional reasons.  Facings on molar crowns and pontics will always be considered cosmetic.</t>
  </si>
  <si>
    <t>4.  Those for replacement of a lost, missing or stolen appliance, and those for replacement of appliances that have been damaged due to abuse, misuse or neglect.</t>
  </si>
  <si>
    <t xml:space="preserve">When emergency services are provided by a participating PPO dentist, your co-payment/coinsurance amount will be based on a negotiated fee schedule.  When emergency services are provided by a non-participating dentist, you will be responsible for the difference between the plan payment and the dentist's usual charge.  Refer to your plan documents for details.  Subject to state requirements.  Out-of-area emergency dental care may be reviewed by our dental consultants to verify appropriateness of treatment.
</t>
  </si>
  <si>
    <t>If you need emergency dental care for the palliative treatment (pain relieving, stabilizing) of a dental emergency, you are covered 24 hours a day, 7 days a week.</t>
  </si>
  <si>
    <t>Emergency Dental Care</t>
  </si>
  <si>
    <r>
      <t>Notice</t>
    </r>
    <r>
      <rPr>
        <sz val="10"/>
        <rFont val="Arial"/>
        <family val="2"/>
      </rPr>
      <t>:  If requested, Aetna will provide you with information regarding the frequency and methodology used to determine the Reasonable and Customary amount for this plan.</t>
    </r>
  </si>
  <si>
    <t>Due to state law, limited (varying by state) DMO® benefits for non-emergency services rendered by non-participating providers are available for plan contracts written in: CT, IL, KY and OH and for members residing in MA and OK (regardless of contract situs state).</t>
  </si>
  <si>
    <t>Coverage for Major services is subject to a waiting period and will take effect after 12 months of continuous coverage under the PPO Plan.</t>
  </si>
  <si>
    <t>This Aetna Dental® Preferred Provider Organization (PPO) benefits summary is provided by Aetna Life Insurance Company for some of the more frequently performed dental procedures.  Under the Dental Preferred Provider Organization (PPO) plan, you may choose at the time of service either a PPO participating dentist or any nonparticipating dentist.  With the PPO plan, savings are possible because the participating dentists have agreed to provide care for covered services at negotiated rates.  Non-participating benefits are subject to usual and prevailing charge limits, as determined by Aetna.</t>
  </si>
  <si>
    <t>Other Important Information</t>
  </si>
  <si>
    <t>The Aetna Dental Care Reward plan encourages oral and overall health by rewarding members who seek dental care. Members who receive a dental service (as outlined in their plan), in one year, will receive increased benefits in the following year.  If members continue to receive dental care annually as outlined by their plan, benefits continue to increase year after year until reaching coinsurance, frequency and other maximums as described in the plan.
The benefit level is independently tracked for each member and dependent. After the first year, each family member’s benefit level may vary.
If the member or dependent does not seek care in a particular year, the benefit level will either stay at current level or decrease depending on the plan selected.</t>
  </si>
  <si>
    <r>
      <t>Aetna Dental Care Reward</t>
    </r>
    <r>
      <rPr>
        <b/>
        <vertAlign val="superscript"/>
        <sz val="12"/>
        <rFont val="Arial"/>
        <family val="2"/>
      </rPr>
      <t>SM</t>
    </r>
    <r>
      <rPr>
        <b/>
        <sz val="12"/>
        <rFont val="Arial"/>
        <family val="2"/>
      </rPr>
      <t xml:space="preserve"> Plan</t>
    </r>
  </si>
  <si>
    <t>(a) Frequency and/or age limitations may apply to these services.  These limits are described in the booklet/certificate.</t>
  </si>
  <si>
    <t>*Certain services may be covered under the Medical Plan. Contact Member Services for more details.</t>
  </si>
  <si>
    <t>Not Covered</t>
  </si>
  <si>
    <t>Implants</t>
  </si>
  <si>
    <t>Crown Build-Ups</t>
  </si>
  <si>
    <t>See Above</t>
  </si>
  <si>
    <t>Crown Lengthening</t>
  </si>
  <si>
    <t>Denture repairs</t>
  </si>
  <si>
    <t>General anesthesia/intravenous sedation*</t>
  </si>
  <si>
    <t>Surgical removal of impacted tooth (partial bony/ full bony)*</t>
  </si>
  <si>
    <t>Osseous surgery (a)*</t>
  </si>
  <si>
    <t>Root canal therapy, molar teeth</t>
  </si>
  <si>
    <t>Pontics</t>
  </si>
  <si>
    <t>Full &amp; partial dentures</t>
  </si>
  <si>
    <t>Crown lengthening</t>
  </si>
  <si>
    <t>Crowns</t>
  </si>
  <si>
    <t>Onlays</t>
  </si>
  <si>
    <t xml:space="preserve">Inlays </t>
  </si>
  <si>
    <t>Space Maintainers</t>
  </si>
  <si>
    <t>Gingivectomy*</t>
  </si>
  <si>
    <t>Scaling and root planing (a)</t>
  </si>
  <si>
    <t>Anterior teeth / Bicuspid teeth</t>
  </si>
  <si>
    <t>Root canal therapy</t>
  </si>
  <si>
    <t>Major</t>
  </si>
  <si>
    <t>See Below</t>
  </si>
  <si>
    <t>Surgical removal of impacted tooth (soft tissue)*</t>
  </si>
  <si>
    <t>Surgical removal of erupted tooth*</t>
  </si>
  <si>
    <t>Uncomplicated extractions</t>
  </si>
  <si>
    <t>Incision and drainage of abscess*</t>
  </si>
  <si>
    <t>Stainless steel crowns</t>
  </si>
  <si>
    <t xml:space="preserve">Composite fillings (anterior teeth only) </t>
  </si>
  <si>
    <t xml:space="preserve">Amalgam (silver) fillings </t>
  </si>
  <si>
    <t>Basic</t>
  </si>
  <si>
    <t>Full mouth series X-rays (a)</t>
  </si>
  <si>
    <t>Bitewing X-rays (a)</t>
  </si>
  <si>
    <t>Sealants (permanent molars only) (a)</t>
  </si>
  <si>
    <t>Fluoride (a)</t>
  </si>
  <si>
    <t>Cleanings (a) Adult/Child</t>
  </si>
  <si>
    <t xml:space="preserve">Oral examinations (a) </t>
  </si>
  <si>
    <t xml:space="preserve">  Preventive</t>
  </si>
  <si>
    <t>With PPOII Network</t>
  </si>
  <si>
    <t>Indemnity</t>
  </si>
  <si>
    <t>DMO</t>
  </si>
  <si>
    <t>Partial List of Services</t>
  </si>
  <si>
    <t>** Increase does not apply to Orthodontia.</t>
  </si>
  <si>
    <t>Stays at current level</t>
  </si>
  <si>
    <t xml:space="preserve">  Coinsurance Impact if No Visit</t>
  </si>
  <si>
    <t xml:space="preserve">  Maximum Number of Increases</t>
  </si>
  <si>
    <t xml:space="preserve">  Annual Maximum Reward Increase</t>
  </si>
  <si>
    <t xml:space="preserve">  Annual Coinsurance Reward Increase </t>
  </si>
  <si>
    <t>Preventive, Basic, Major</t>
  </si>
  <si>
    <t xml:space="preserve">  Following Year Coinsurance Increase Applies To**</t>
  </si>
  <si>
    <t>Any Preventive Service</t>
  </si>
  <si>
    <t>Required Service for Coinsurance Increase
in the following year</t>
  </si>
  <si>
    <t>Reward Provisions</t>
  </si>
  <si>
    <t>*** 24 months of comprehensive orthodontic treatment plus 24 months of retention</t>
  </si>
  <si>
    <t>**Orthodontia is covered only for children (appliance must be placed prior to age 20).  Indemnity also includes coverage for adults.</t>
  </si>
  <si>
    <t>**Orthodontia is covered only for children (appliance must be placed prior to age 20).  PPO also includes coverage for adults.</t>
  </si>
  <si>
    <t>**Orthodontia is covered only for children (appliance must be placed prior to age 20).  DMO also includes coverage for adults.</t>
  </si>
  <si>
    <t>**Orthodontia is covered only for children (appliance must be placed prior to age 20).</t>
  </si>
  <si>
    <t>*The deductible applies to:  Basic &amp; Major services only</t>
  </si>
  <si>
    <t xml:space="preserve">  Orthodontic Lifetime Maximum</t>
  </si>
  <si>
    <t xml:space="preserve">  Orthodontic Deductible</t>
  </si>
  <si>
    <t>60%</t>
  </si>
  <si>
    <t xml:space="preserve">  Orthodontic Services (Child)**</t>
  </si>
  <si>
    <t xml:space="preserve">  Orthodontic Services</t>
  </si>
  <si>
    <t>N/A</t>
  </si>
  <si>
    <t xml:space="preserve">  Office Visit Copay</t>
  </si>
  <si>
    <t>None</t>
  </si>
  <si>
    <t xml:space="preserve">  Annual Benefit Maximum</t>
  </si>
  <si>
    <t xml:space="preserve">  Major Services</t>
  </si>
  <si>
    <t xml:space="preserve">  Basic Services</t>
  </si>
  <si>
    <t xml:space="preserve">  Preventive Services</t>
  </si>
  <si>
    <t xml:space="preserve">    Family</t>
  </si>
  <si>
    <t xml:space="preserve">    Individual</t>
  </si>
  <si>
    <t xml:space="preserve">  Annual Deductible*</t>
  </si>
  <si>
    <t xml:space="preserve">Non-participating </t>
  </si>
  <si>
    <t/>
  </si>
  <si>
    <t>Passive PPO</t>
  </si>
  <si>
    <t>Dental Benefits Summary</t>
  </si>
  <si>
    <t>Alaska Voluntary Option 4A</t>
  </si>
  <si>
    <t>PPO 1000 Plus</t>
  </si>
  <si>
    <t xml:space="preserve">Aetna complies with applicable Federal civil rights laws and does not discriminate, exclude or treat people differently based on their race, color, national origin, sex, age, or disability.  </t>
  </si>
  <si>
    <t>Aetna provides free aids/services to people with disabilities and to people who need language assistance.</t>
  </si>
  <si>
    <t>If you need a qualified interpreter, written information in other formats, translation or other services, call 877-238-6200.</t>
  </si>
  <si>
    <t xml:space="preserve">If you believe we have failed to provide these services or otherwise discriminated based on a protected class noted above, you can also file a grievance with the Civil Rights Coordinator by contacting: </t>
  </si>
  <si>
    <t xml:space="preserve">Civil Rights Coordinator, </t>
  </si>
  <si>
    <t xml:space="preserve">P.O. Box 14462, Lexington, KY 40512 (CA HMO customers: PO Box 24030 Fresno, CA  93779), </t>
  </si>
  <si>
    <t xml:space="preserve">1-800-648-7817, TTY: 711, </t>
  </si>
  <si>
    <t>Fax: 859-425-3379 (CA HMO customers: 860-262-7705),</t>
  </si>
  <si>
    <t>CRCoordinator@aetna.com.</t>
  </si>
  <si>
    <t xml:space="preserve">You can also file a civil rights complaint with the U.S. Department of Health and Human Services, Office for Civil Rights Complaint Portal, available at https://ocrportal.hhs.gov/ocr/portal/lobby.jsf, or at: U.S. Department of Health and Human Services, 200 Independence Avenue SW., Room 509F, HHH Building, Washington, DC 20201, or at 1-800-368-1019, 800-537-7697 (TDD). </t>
  </si>
  <si>
    <t>Aetna is the brand name used for products and services provided by one or more of the Aetna group of subsidiary companies, including Aetna Life Insurance Company, Coventry Health Care plans and their affiliates (Aetna).</t>
  </si>
  <si>
    <t>TTY: 711  </t>
  </si>
  <si>
    <t>For language assistance in your language call 877-238-6200 at no cost. (English)</t>
  </si>
  <si>
    <t>Para obtener asistencia lingüística en español, llame sin cargo al 877-238-6200. (Spanish)</t>
  </si>
  <si>
    <r>
      <t>欲取得繁體中文語言協助，請撥打</t>
    </r>
    <r>
      <rPr>
        <sz val="11"/>
        <color indexed="8"/>
        <rFont val="Times New Roman"/>
        <family val="1"/>
      </rPr>
      <t>877-238-6200</t>
    </r>
    <r>
      <rPr>
        <sz val="11"/>
        <color indexed="8"/>
        <rFont val="Calibri"/>
        <family val="2"/>
      </rPr>
      <t>，無需付費。</t>
    </r>
    <r>
      <rPr>
        <sz val="11"/>
        <color indexed="8"/>
        <rFont val="Times New Roman"/>
        <family val="1"/>
      </rPr>
      <t xml:space="preserve">(Chinese) </t>
    </r>
  </si>
  <si>
    <t>Pour une assistance linguistique en français  appeler le 877-238-6200 sans frais. (French)</t>
  </si>
  <si>
    <t>Para sa tulong sa wika na nasa Tagalog, tawagan ang 877-238-6200 nang walang bayad. (Tagalog)</t>
  </si>
  <si>
    <t>Benötigen Sie Hilfe oder Informationen in deutscher Sprache? Rufen Sie uns kostenlos unter der Nummer 877-238-6200 an. (German)</t>
  </si>
  <si>
    <r>
      <t xml:space="preserve">للمساعدة في (اللغة العربية)، الرجاء الاتصال على الرقم المجاني </t>
    </r>
    <r>
      <rPr>
        <sz val="11"/>
        <rFont val="Times New Roman"/>
        <family val="1"/>
      </rPr>
      <t xml:space="preserve">877-238-6200. </t>
    </r>
    <r>
      <rPr>
        <sz val="11"/>
        <color indexed="8"/>
        <rFont val="Times New Roman"/>
        <family val="1"/>
      </rPr>
      <t>(Arabic</t>
    </r>
    <r>
      <rPr>
        <sz val="11"/>
        <color indexed="8"/>
        <rFont val="Calibri"/>
        <family val="2"/>
      </rPr>
      <t>)</t>
    </r>
  </si>
  <si>
    <t>Pou jwenn asistans nan lang Kreyòl Ayisyen, rele nimewo 877-238-6200 gratis. (French Creole)</t>
  </si>
  <si>
    <t>Per ricevere assistenza linguistica in italiano, può chiamare gratuitamente 877-238-6200. (Italian)</t>
  </si>
  <si>
    <t>日本語で援助をご希望の方は、877-238-6200 まで無料でお電話ください。(Japanese)</t>
  </si>
  <si>
    <t>한국어로 언어 지원을 받고 싶으시면 무료 통화번호인 877-238-6200 번으로 전화해 주십시오. (Korean)</t>
  </si>
  <si>
    <r>
      <t>برای راهنمایی به زبان فارسی با شماره 877-238-6200</t>
    </r>
    <r>
      <rPr>
        <sz val="11"/>
        <rFont val="Calibri"/>
        <family val="2"/>
      </rPr>
      <t>.</t>
    </r>
    <r>
      <rPr>
        <sz val="11"/>
        <rFont val="Times New Roman"/>
        <family val="1"/>
      </rPr>
      <t xml:space="preserve"> بدون هیچ هزینه ای تماس بگیرید. انگلیسی </t>
    </r>
    <r>
      <rPr>
        <sz val="11"/>
        <rFont val="Calibri"/>
        <family val="2"/>
      </rPr>
      <t>(</t>
    </r>
    <r>
      <rPr>
        <sz val="11"/>
        <rFont val="Times New Roman"/>
        <family val="1"/>
      </rPr>
      <t>Persian</t>
    </r>
    <r>
      <rPr>
        <sz val="11"/>
        <rFont val="Calibri"/>
        <family val="2"/>
      </rPr>
      <t xml:space="preserve">) </t>
    </r>
  </si>
  <si>
    <t>Aby uzyskać pomoc w języku polskim, zadzwoń bezpłatnie pod numer 877-238-6200. (Polish)</t>
  </si>
  <si>
    <t>Para obter assistência linguística em português ligue para o 877-238-6200 gratuitamente. (Portuguese)</t>
  </si>
  <si>
    <t>Чтобы получить помощь русскоязычного переводчика, позвоните по бесплатному номеру 
877-238-6200. (Russian)</t>
  </si>
  <si>
    <t>Để được hỗ trợ ngôn ngữ bằng (ngôn ngữ), hãy gọi miễn phí đến số 877-238-6200. (Vietnamese)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</si>
</sst>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164" formatCode="&quot;$&quot;#,##0"/>
  </numFmts>
  <fonts count="22" x14ac:knownFonts="1">
    <font>
      <sz val="10"/>
      <color theme="1"/>
      <name val="Arial"/>
      <family val="2"/>
    </font>
    <font>
      <sz val="10"/>
      <name val="Arial"/>
      <family val="2"/>
    </font>
    <font>
      <sz val="10"/>
      <color indexed="10"/>
      <name val="Arial"/>
      <family val="2"/>
    </font>
    <font>
      <b/>
      <sz val="12"/>
      <name val="Arial"/>
      <family val="2"/>
    </font>
    <font>
      <u/>
      <sz val="10"/>
      <name val="Arial"/>
      <family val="2"/>
    </font>
    <font>
      <sz val="10"/>
      <color indexed="8"/>
      <name val="Arial"/>
      <family val="2"/>
    </font>
    <font>
      <b/>
      <sz val="10"/>
      <name val="Arial"/>
      <family val="2"/>
    </font>
    <font>
      <b/>
      <vertAlign val="superscript"/>
      <sz val="12"/>
      <name val="Arial"/>
      <family val="2"/>
    </font>
    <font>
      <b/>
      <i/>
      <sz val="10"/>
      <color indexed="8"/>
      <name val="Arial"/>
      <family val="2"/>
    </font>
    <font>
      <b/>
      <sz val="10"/>
      <color indexed="8"/>
      <name val="Arial"/>
      <family val="2"/>
    </font>
    <font>
      <b/>
      <u/>
      <sz val="10"/>
      <color indexed="8"/>
      <name val="Arial"/>
      <family val="2"/>
    </font>
    <font>
      <sz val="12"/>
      <name val="Arial"/>
      <family val="2"/>
    </font>
    <font>
      <sz val="11"/>
      <color indexed="8"/>
      <name val="Times New Roman"/>
      <family val="1"/>
    </font>
    <font>
      <u/>
      <sz val="10"/>
      <color indexed="12"/>
      <name val="Arial"/>
      <family val="2"/>
    </font>
    <font>
      <sz val="11"/>
      <color indexed="8"/>
      <name val="Arial"/>
      <family val="2"/>
    </font>
    <font>
      <sz val="11"/>
      <name val="Times New Roman"/>
      <family val="1"/>
    </font>
    <font>
      <sz val="11.5"/>
      <color theme="1"/>
      <name val="Times New Roman"/>
      <family val="1"/>
    </font>
    <font>
      <i/>
      <sz val="11"/>
      <color theme="1"/>
      <name val="Times New Roman"/>
      <family val="1"/>
    </font>
    <font>
      <sz val="11"/>
      <color theme="1"/>
      <name val="Calibri"/>
      <family val="2"/>
    </font>
    <font>
      <sz val="11"/>
      <color indexed="8"/>
      <name val="Calibri"/>
      <family val="2"/>
    </font>
    <font>
      <sz val="11"/>
      <color theme="1"/>
      <name val="Times New Roman"/>
      <family val="1"/>
    </font>
    <font>
      <sz val="11"/>
      <name val="Calibri"/>
      <family val="2"/>
    </font>
  </fonts>
  <fills count="4">
    <fill>
      <patternFill patternType="none"/>
    </fill>
    <fill>
      <patternFill patternType="gray125"/>
    </fill>
    <fill>
      <patternFill patternType="solid">
        <fgColor indexed="22"/>
        <bgColor indexed="64"/>
      </patternFill>
    </fill>
    <fill>
      <patternFill patternType="solid">
        <fgColor indexed="8"/>
        <bgColor indexed="64"/>
      </patternFill>
    </fill>
  </fills>
  <borders count="9">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s>
  <cellStyleXfs count="3">
    <xf numFmtId="0" fontId="0" fillId="0" borderId="0"/>
    <xf numFmtId="0" fontId="1" fillId="0" borderId="0"/>
    <xf numFmtId="0" fontId="13" fillId="0" borderId="0" applyNumberFormat="0" applyFill="0" applyBorder="0" applyAlignment="0" applyProtection="0">
      <alignment vertical="top"/>
      <protection locked="0"/>
    </xf>
  </cellStyleXfs>
  <cellXfs count="152">
    <xf numFmtId="0" fontId="0" fillId="0" borderId="0" xfId="0"/>
    <xf numFmtId="0" fontId="1" fillId="0" borderId="0" xfId="1" applyFont="1"/>
    <xf numFmtId="0" fontId="1" fillId="0" borderId="0" xfId="1" applyFont="1" applyAlignment="1">
      <alignment wrapText="1"/>
    </xf>
    <xf numFmtId="0" fontId="1" fillId="0" borderId="0" xfId="1" applyFont="1" applyAlignment="1">
      <alignment horizontal="center"/>
    </xf>
    <xf numFmtId="0" fontId="2" fillId="0" borderId="0" xfId="1" applyFont="1"/>
    <xf numFmtId="0" fontId="2" fillId="0" borderId="0" xfId="1" applyFont="1" applyAlignment="1">
      <alignment vertical="top" wrapText="1"/>
    </xf>
    <xf numFmtId="0" fontId="1" fillId="0" borderId="0" xfId="1" applyFont="1" applyAlignment="1">
      <alignment horizontal="left" vertical="top" wrapText="1" indent="2"/>
    </xf>
    <xf numFmtId="0" fontId="1" fillId="0" borderId="0" xfId="1" applyFont="1" applyAlignment="1">
      <alignment vertical="top" wrapText="1"/>
    </xf>
    <xf numFmtId="0" fontId="5" fillId="0" borderId="0" xfId="1" applyFont="1" applyFill="1" applyAlignment="1">
      <alignment vertical="top" wrapText="1"/>
    </xf>
    <xf numFmtId="0" fontId="1" fillId="0" borderId="0" xfId="1" applyFont="1" applyFill="1" applyAlignment="1">
      <alignment vertical="top" wrapText="1"/>
    </xf>
    <xf numFmtId="0" fontId="1" fillId="0" borderId="0" xfId="1" applyFont="1" applyAlignment="1">
      <alignment horizontal="center" vertical="top" wrapText="1"/>
    </xf>
    <xf numFmtId="0" fontId="1" fillId="0" borderId="0" xfId="1" applyFont="1" applyFill="1" applyAlignment="1">
      <alignment wrapText="1"/>
    </xf>
    <xf numFmtId="0" fontId="1" fillId="0" borderId="0" xfId="1" applyFont="1" applyFill="1"/>
    <xf numFmtId="0" fontId="1" fillId="0" borderId="0" xfId="1" applyFont="1" applyFill="1" applyAlignment="1">
      <alignment horizontal="center"/>
    </xf>
    <xf numFmtId="0" fontId="3" fillId="0" borderId="0" xfId="1" applyFont="1" applyFill="1" applyBorder="1" applyAlignment="1">
      <alignment vertical="top" wrapText="1"/>
    </xf>
    <xf numFmtId="6" fontId="1" fillId="0" borderId="0" xfId="1" applyNumberFormat="1" applyFont="1"/>
    <xf numFmtId="0" fontId="8" fillId="0" borderId="0" xfId="1" applyFont="1" applyBorder="1" applyAlignment="1">
      <alignment vertical="top" wrapText="1"/>
    </xf>
    <xf numFmtId="0" fontId="9" fillId="0" borderId="4" xfId="1" applyFont="1" applyBorder="1" applyAlignment="1">
      <alignment vertical="top" wrapText="1"/>
    </xf>
    <xf numFmtId="0" fontId="9" fillId="0" borderId="0" xfId="1" applyFont="1" applyBorder="1" applyAlignment="1">
      <alignment vertical="top" wrapText="1"/>
    </xf>
    <xf numFmtId="0" fontId="9" fillId="0" borderId="5" xfId="1" applyFont="1" applyBorder="1" applyAlignment="1">
      <alignment vertical="top" wrapText="1"/>
    </xf>
    <xf numFmtId="0" fontId="5" fillId="0" borderId="4" xfId="1" applyFont="1" applyBorder="1" applyAlignment="1">
      <alignment horizontal="center" vertical="top" wrapText="1"/>
    </xf>
    <xf numFmtId="9" fontId="5" fillId="0" borderId="0" xfId="1" applyNumberFormat="1" applyFont="1" applyAlignment="1">
      <alignment horizontal="center" vertical="top" wrapText="1"/>
    </xf>
    <xf numFmtId="9" fontId="5" fillId="0" borderId="0" xfId="1" applyNumberFormat="1" applyFont="1" applyBorder="1" applyAlignment="1">
      <alignment horizontal="center" vertical="top" wrapText="1"/>
    </xf>
    <xf numFmtId="0" fontId="9" fillId="0" borderId="5" xfId="1" applyFont="1" applyFill="1" applyBorder="1" applyAlignment="1">
      <alignment horizontal="left" vertical="top" wrapText="1" indent="2"/>
    </xf>
    <xf numFmtId="49" fontId="1" fillId="0" borderId="0" xfId="1" applyNumberFormat="1" applyFont="1"/>
    <xf numFmtId="49" fontId="1" fillId="0" borderId="0" xfId="1" applyNumberFormat="1" applyFont="1" applyFill="1"/>
    <xf numFmtId="0" fontId="5" fillId="0" borderId="4" xfId="1" applyFont="1" applyFill="1" applyBorder="1" applyAlignment="1">
      <alignment horizontal="center" vertical="top" wrapText="1"/>
    </xf>
    <xf numFmtId="0" fontId="9" fillId="0" borderId="5" xfId="1" applyFont="1" applyFill="1" applyBorder="1" applyAlignment="1">
      <alignment horizontal="left" vertical="top" wrapText="1" indent="3"/>
    </xf>
    <xf numFmtId="9" fontId="5" fillId="0" borderId="0" xfId="1" applyNumberFormat="1" applyFont="1" applyFill="1" applyAlignment="1">
      <alignment horizontal="center" vertical="top" wrapText="1"/>
    </xf>
    <xf numFmtId="9" fontId="5" fillId="0" borderId="0" xfId="1" applyNumberFormat="1" applyFont="1" applyFill="1" applyBorder="1" applyAlignment="1">
      <alignment horizontal="center" vertical="top" wrapText="1"/>
    </xf>
    <xf numFmtId="0" fontId="5" fillId="2" borderId="4" xfId="1" applyFont="1" applyFill="1" applyBorder="1" applyAlignment="1">
      <alignment horizontal="center" vertical="top" wrapText="1"/>
    </xf>
    <xf numFmtId="0" fontId="5" fillId="2" borderId="0" xfId="1" applyFont="1" applyFill="1" applyAlignment="1">
      <alignment horizontal="center" vertical="top" wrapText="1"/>
    </xf>
    <xf numFmtId="0" fontId="9" fillId="2" borderId="0" xfId="1" applyFont="1" applyFill="1" applyBorder="1" applyAlignment="1">
      <alignment horizontal="center" vertical="top" wrapText="1"/>
    </xf>
    <xf numFmtId="0" fontId="9" fillId="2" borderId="5" xfId="1" applyFont="1" applyFill="1" applyBorder="1" applyAlignment="1">
      <alignment vertical="top" wrapText="1"/>
    </xf>
    <xf numFmtId="0" fontId="5" fillId="0" borderId="0" xfId="1" applyFont="1" applyAlignment="1">
      <alignment horizontal="center" vertical="top" wrapText="1"/>
    </xf>
    <xf numFmtId="0" fontId="5" fillId="0" borderId="0" xfId="1" applyFont="1" applyBorder="1" applyAlignment="1">
      <alignment horizontal="center" vertical="top" wrapText="1"/>
    </xf>
    <xf numFmtId="0" fontId="9" fillId="0" borderId="5" xfId="1" applyFont="1" applyBorder="1" applyAlignment="1">
      <alignment horizontal="left" vertical="top" wrapText="1" indent="2"/>
    </xf>
    <xf numFmtId="0" fontId="5" fillId="2" borderId="4" xfId="1" applyFont="1" applyFill="1" applyBorder="1" applyAlignment="1">
      <alignment horizontal="right" vertical="top" wrapText="1"/>
    </xf>
    <xf numFmtId="0" fontId="10" fillId="2" borderId="0" xfId="1" applyFont="1" applyFill="1" applyAlignment="1">
      <alignment horizontal="center" vertical="top" wrapText="1"/>
    </xf>
    <xf numFmtId="49" fontId="10" fillId="2" borderId="0" xfId="1" applyNumberFormat="1" applyFont="1" applyFill="1" applyAlignment="1">
      <alignment horizontal="center" vertical="top" wrapText="1"/>
    </xf>
    <xf numFmtId="0" fontId="9" fillId="2" borderId="5" xfId="1" applyFont="1" applyFill="1" applyBorder="1" applyAlignment="1">
      <alignment wrapText="1"/>
    </xf>
    <xf numFmtId="0" fontId="9" fillId="2" borderId="4" xfId="1" applyFont="1" applyFill="1" applyBorder="1" applyAlignment="1">
      <alignment horizontal="right" vertical="top" wrapText="1"/>
    </xf>
    <xf numFmtId="0" fontId="10" fillId="2" borderId="0" xfId="1" applyFont="1" applyFill="1" applyBorder="1" applyAlignment="1">
      <alignment horizontal="center" vertical="top" wrapText="1"/>
    </xf>
    <xf numFmtId="0" fontId="9" fillId="2" borderId="6" xfId="1" applyFont="1" applyFill="1" applyBorder="1" applyAlignment="1">
      <alignment horizontal="right" vertical="top" wrapText="1"/>
    </xf>
    <xf numFmtId="0" fontId="10" fillId="2" borderId="7" xfId="1" applyFont="1" applyFill="1" applyBorder="1" applyAlignment="1">
      <alignment horizontal="center" vertical="top" wrapText="1"/>
    </xf>
    <xf numFmtId="0" fontId="9" fillId="2" borderId="8" xfId="1" applyFont="1" applyFill="1" applyBorder="1" applyAlignment="1">
      <alignment vertical="top" wrapText="1"/>
    </xf>
    <xf numFmtId="0" fontId="6" fillId="0" borderId="1" xfId="1" applyFont="1" applyBorder="1"/>
    <xf numFmtId="0" fontId="6" fillId="0" borderId="2" xfId="1" applyFont="1" applyBorder="1"/>
    <xf numFmtId="0" fontId="6" fillId="0" borderId="2" xfId="1" applyFont="1" applyBorder="1" applyAlignment="1">
      <alignment wrapText="1"/>
    </xf>
    <xf numFmtId="0" fontId="6" fillId="0" borderId="2" xfId="1" applyFont="1" applyBorder="1" applyAlignment="1">
      <alignment horizontal="center"/>
    </xf>
    <xf numFmtId="0" fontId="6" fillId="0" borderId="3" xfId="1" applyFont="1" applyBorder="1"/>
    <xf numFmtId="0" fontId="6" fillId="0" borderId="4" xfId="1" applyFont="1" applyBorder="1"/>
    <xf numFmtId="0" fontId="6" fillId="0" borderId="0" xfId="1" applyFont="1" applyBorder="1"/>
    <xf numFmtId="0" fontId="6" fillId="0" borderId="0" xfId="1" applyFont="1" applyBorder="1" applyAlignment="1">
      <alignment wrapText="1"/>
    </xf>
    <xf numFmtId="0" fontId="6" fillId="0" borderId="0" xfId="1" applyFont="1" applyBorder="1" applyAlignment="1">
      <alignment horizontal="center"/>
    </xf>
    <xf numFmtId="0" fontId="6" fillId="0" borderId="5" xfId="1" applyFont="1" applyBorder="1"/>
    <xf numFmtId="0" fontId="6" fillId="0" borderId="4" xfId="1" applyFont="1" applyBorder="1" applyAlignment="1">
      <alignment vertical="center" wrapText="1"/>
    </xf>
    <xf numFmtId="0" fontId="6" fillId="0" borderId="0" xfId="1" applyFont="1" applyBorder="1" applyAlignment="1">
      <alignment horizontal="center" vertical="center" wrapText="1"/>
    </xf>
    <xf numFmtId="0" fontId="6" fillId="0" borderId="0" xfId="1" applyFont="1" applyBorder="1" applyAlignment="1">
      <alignment horizontal="center" vertical="center"/>
    </xf>
    <xf numFmtId="0" fontId="6" fillId="0" borderId="5" xfId="1" applyFont="1" applyBorder="1" applyAlignment="1">
      <alignment vertical="center" wrapText="1"/>
    </xf>
    <xf numFmtId="0" fontId="6" fillId="0" borderId="4" xfId="1" applyFont="1" applyBorder="1" applyAlignment="1">
      <alignment wrapText="1"/>
    </xf>
    <xf numFmtId="0" fontId="6" fillId="0" borderId="0" xfId="1" applyFont="1" applyBorder="1" applyAlignment="1">
      <alignment horizontal="center" wrapText="1"/>
    </xf>
    <xf numFmtId="0" fontId="6" fillId="0" borderId="5" xfId="1" applyFont="1" applyBorder="1" applyAlignment="1">
      <alignment vertical="top" wrapText="1"/>
    </xf>
    <xf numFmtId="0" fontId="6" fillId="0" borderId="5" xfId="1" applyFont="1" applyBorder="1" applyAlignment="1">
      <alignment horizontal="left" vertical="center" wrapText="1" indent="1"/>
    </xf>
    <xf numFmtId="0" fontId="1" fillId="2" borderId="4" xfId="1" applyFont="1" applyFill="1" applyBorder="1"/>
    <xf numFmtId="0" fontId="1" fillId="2" borderId="0" xfId="1" applyFont="1" applyFill="1" applyBorder="1" applyAlignment="1">
      <alignment horizontal="center"/>
    </xf>
    <xf numFmtId="0" fontId="6" fillId="2" borderId="5" xfId="1" applyFont="1" applyFill="1" applyBorder="1"/>
    <xf numFmtId="0" fontId="1" fillId="2" borderId="6" xfId="1" applyFont="1" applyFill="1" applyBorder="1"/>
    <xf numFmtId="0" fontId="1" fillId="2" borderId="7" xfId="1" applyFont="1" applyFill="1" applyBorder="1" applyAlignment="1">
      <alignment horizontal="center"/>
    </xf>
    <xf numFmtId="0" fontId="6" fillId="2" borderId="8" xfId="1" applyFont="1" applyFill="1" applyBorder="1"/>
    <xf numFmtId="0" fontId="5" fillId="0" borderId="0" xfId="1" applyFont="1" applyBorder="1" applyAlignment="1">
      <alignment vertical="top" wrapText="1"/>
    </xf>
    <xf numFmtId="0" fontId="6" fillId="3" borderId="0" xfId="1" applyFont="1" applyFill="1" applyBorder="1" applyAlignment="1">
      <alignment vertical="top" wrapText="1"/>
    </xf>
    <xf numFmtId="0" fontId="5" fillId="0" borderId="6" xfId="1" applyFont="1" applyBorder="1" applyAlignment="1">
      <alignment vertical="top" wrapText="1"/>
    </xf>
    <xf numFmtId="0" fontId="5" fillId="0" borderId="4" xfId="1" applyFont="1" applyBorder="1" applyAlignment="1">
      <alignment vertical="top" wrapText="1"/>
    </xf>
    <xf numFmtId="0" fontId="5" fillId="0" borderId="1" xfId="1" applyFont="1" applyBorder="1" applyAlignment="1">
      <alignment vertical="top" wrapText="1"/>
    </xf>
    <xf numFmtId="0" fontId="5" fillId="0" borderId="4" xfId="1" applyFont="1" applyBorder="1" applyAlignment="1">
      <alignment horizontal="right" vertical="top" wrapText="1"/>
    </xf>
    <xf numFmtId="6" fontId="9" fillId="0" borderId="0" xfId="1" applyNumberFormat="1" applyFont="1" applyBorder="1" applyAlignment="1">
      <alignment horizontal="center" vertical="top" wrapText="1"/>
    </xf>
    <xf numFmtId="0" fontId="9" fillId="0" borderId="0" xfId="1" applyFont="1" applyAlignment="1">
      <alignment horizontal="center" vertical="top" wrapText="1"/>
    </xf>
    <xf numFmtId="6" fontId="9" fillId="0" borderId="0" xfId="1" applyNumberFormat="1" applyFont="1" applyAlignment="1">
      <alignment horizontal="center" vertical="top" wrapText="1"/>
    </xf>
    <xf numFmtId="0" fontId="9" fillId="0" borderId="0" xfId="1" applyFont="1" applyBorder="1" applyAlignment="1">
      <alignment horizontal="center" vertical="top" wrapText="1"/>
    </xf>
    <xf numFmtId="9" fontId="9" fillId="0" borderId="0" xfId="1" applyNumberFormat="1" applyFont="1" applyAlignment="1">
      <alignment horizontal="center" vertical="top" wrapText="1"/>
    </xf>
    <xf numFmtId="49" fontId="9" fillId="0" borderId="0" xfId="1" applyNumberFormat="1" applyFont="1" applyBorder="1" applyAlignment="1">
      <alignment horizontal="center" vertical="top" wrapText="1"/>
    </xf>
    <xf numFmtId="9" fontId="9" fillId="0" borderId="0" xfId="1" applyNumberFormat="1" applyFont="1" applyBorder="1" applyAlignment="1">
      <alignment horizontal="center" vertical="top" wrapText="1"/>
    </xf>
    <xf numFmtId="0" fontId="9" fillId="0" borderId="4" xfId="1" applyFont="1" applyBorder="1" applyAlignment="1">
      <alignment horizontal="right" vertical="top" wrapText="1"/>
    </xf>
    <xf numFmtId="0" fontId="9" fillId="2" borderId="5" xfId="1" applyFont="1" applyFill="1" applyBorder="1" applyAlignment="1">
      <alignment horizontal="left" vertical="top" wrapText="1"/>
    </xf>
    <xf numFmtId="0" fontId="5" fillId="2" borderId="6" xfId="1" applyFont="1" applyFill="1" applyBorder="1" applyAlignment="1">
      <alignment horizontal="center" vertical="top" wrapText="1"/>
    </xf>
    <xf numFmtId="0" fontId="9" fillId="2" borderId="8" xfId="1" applyFont="1" applyFill="1" applyBorder="1" applyAlignment="1">
      <alignment horizontal="left" vertical="top" wrapText="1"/>
    </xf>
    <xf numFmtId="0" fontId="1" fillId="0" borderId="2" xfId="1" applyFont="1" applyBorder="1"/>
    <xf numFmtId="0" fontId="11" fillId="0" borderId="2" xfId="1" applyFont="1" applyBorder="1" applyAlignment="1">
      <alignment horizontal="center"/>
    </xf>
    <xf numFmtId="0" fontId="11" fillId="0" borderId="2" xfId="1" applyFont="1" applyBorder="1" applyAlignment="1">
      <alignment horizontal="center" wrapText="1"/>
    </xf>
    <xf numFmtId="0" fontId="11" fillId="0" borderId="0" xfId="1" applyFont="1" applyBorder="1" applyAlignment="1">
      <alignment horizontal="center"/>
    </xf>
    <xf numFmtId="0" fontId="11" fillId="0" borderId="0" xfId="1" applyFont="1" applyBorder="1" applyAlignment="1">
      <alignment horizontal="center" wrapText="1"/>
    </xf>
    <xf numFmtId="0" fontId="12" fillId="0" borderId="0" xfId="1" applyNumberFormat="1" applyFont="1" applyBorder="1" applyAlignment="1">
      <alignment vertical="top" wrapText="1"/>
    </xf>
    <xf numFmtId="164" fontId="12" fillId="0" borderId="0" xfId="1" applyNumberFormat="1" applyFont="1" applyBorder="1" applyAlignment="1">
      <alignment horizontal="center" vertical="top" wrapText="1"/>
    </xf>
    <xf numFmtId="0" fontId="12" fillId="0" borderId="0" xfId="1" applyNumberFormat="1" applyFont="1" applyFill="1" applyBorder="1" applyAlignment="1">
      <alignment horizontal="left" vertical="top" wrapText="1" indent="2"/>
    </xf>
    <xf numFmtId="0" fontId="12" fillId="0" borderId="0" xfId="1" applyNumberFormat="1" applyFont="1" applyBorder="1" applyAlignment="1">
      <alignment horizontal="left" vertical="top" wrapText="1" indent="2"/>
    </xf>
    <xf numFmtId="164" fontId="12" fillId="0" borderId="0" xfId="1" applyNumberFormat="1" applyFont="1" applyBorder="1" applyAlignment="1">
      <alignment horizontal="left" vertical="top" wrapText="1" indent="2"/>
    </xf>
    <xf numFmtId="0" fontId="13" fillId="0" borderId="0" xfId="2" applyNumberFormat="1" applyBorder="1" applyAlignment="1" applyProtection="1">
      <alignment horizontal="left" vertical="top" wrapText="1" indent="2"/>
    </xf>
    <xf numFmtId="0" fontId="14" fillId="0" borderId="0" xfId="1" applyFont="1" applyBorder="1" applyAlignment="1">
      <alignment wrapText="1"/>
    </xf>
    <xf numFmtId="0" fontId="15" fillId="0" borderId="0" xfId="1" applyFont="1" applyBorder="1" applyAlignment="1">
      <alignment wrapText="1"/>
    </xf>
    <xf numFmtId="0" fontId="16" fillId="0" borderId="0" xfId="1" applyFont="1" applyBorder="1" applyAlignment="1">
      <alignment vertical="center"/>
    </xf>
    <xf numFmtId="0" fontId="12" fillId="0" borderId="0" xfId="1" applyFont="1" applyBorder="1" applyAlignment="1">
      <alignment wrapText="1"/>
    </xf>
    <xf numFmtId="0" fontId="17" fillId="0" borderId="0" xfId="1" applyFont="1" applyBorder="1" applyAlignment="1">
      <alignment wrapText="1"/>
    </xf>
    <xf numFmtId="0" fontId="1" fillId="0" borderId="0" xfId="1" applyBorder="1"/>
    <xf numFmtId="0" fontId="15" fillId="0" borderId="0" xfId="1" applyNumberFormat="1" applyFont="1" applyBorder="1" applyAlignment="1">
      <alignment vertical="top" wrapText="1"/>
    </xf>
    <xf numFmtId="0" fontId="18" fillId="0" borderId="0" xfId="1" applyFont="1" applyBorder="1" applyAlignment="1">
      <alignment vertical="center"/>
    </xf>
    <xf numFmtId="0" fontId="15" fillId="0" borderId="0" xfId="1" applyFont="1" applyBorder="1" applyAlignment="1">
      <alignment vertical="center"/>
    </xf>
    <xf numFmtId="0" fontId="20" fillId="0" borderId="0" xfId="1" applyFont="1" applyBorder="1" applyAlignment="1">
      <alignment horizontal="left" vertical="center" readingOrder="2"/>
    </xf>
    <xf numFmtId="0" fontId="20" fillId="0" borderId="0" xfId="1" applyFont="1" applyBorder="1" applyAlignment="1">
      <alignment horizontal="right" vertical="center" readingOrder="2"/>
    </xf>
    <xf numFmtId="0" fontId="15" fillId="0" borderId="0" xfId="1" applyFont="1" applyBorder="1" applyAlignment="1">
      <alignment horizontal="left" vertical="center" readingOrder="2"/>
    </xf>
    <xf numFmtId="0" fontId="15" fillId="0" borderId="0" xfId="1" applyFont="1" applyBorder="1" applyAlignment="1">
      <alignment horizontal="right" vertical="center" readingOrder="2"/>
    </xf>
    <xf numFmtId="0" fontId="15" fillId="0" borderId="0" xfId="1" applyFont="1" applyBorder="1" applyAlignment="1">
      <alignment vertical="center"/>
    </xf>
    <xf numFmtId="0" fontId="15" fillId="0" borderId="0" xfId="1" applyFont="1" applyBorder="1" applyAlignment="1">
      <alignment horizontal="left" vertical="center" readingOrder="2"/>
    </xf>
    <xf numFmtId="0" fontId="15" fillId="0" borderId="0" xfId="1" applyFont="1" applyBorder="1" applyAlignment="1">
      <alignment vertical="center" wrapText="1"/>
    </xf>
    <xf numFmtId="0" fontId="15" fillId="0" borderId="0" xfId="1" applyNumberFormat="1" applyFont="1" applyBorder="1" applyAlignment="1">
      <alignment vertical="top" wrapText="1"/>
    </xf>
    <xf numFmtId="0" fontId="18" fillId="0" borderId="0" xfId="1" applyFont="1" applyBorder="1" applyAlignment="1">
      <alignment vertical="center"/>
    </xf>
    <xf numFmtId="0" fontId="20" fillId="0" borderId="0" xfId="1" applyFont="1" applyBorder="1" applyAlignment="1">
      <alignment horizontal="left" vertical="center" readingOrder="2"/>
    </xf>
    <xf numFmtId="0" fontId="12" fillId="0" borderId="0" xfId="1" applyNumberFormat="1" applyFont="1" applyBorder="1" applyAlignment="1">
      <alignment vertical="top" wrapText="1"/>
    </xf>
    <xf numFmtId="0" fontId="12" fillId="0" borderId="0" xfId="1" applyNumberFormat="1" applyFont="1" applyFill="1" applyBorder="1" applyAlignment="1">
      <alignment horizontal="left" vertical="top" wrapText="1" indent="2"/>
    </xf>
    <xf numFmtId="0" fontId="12" fillId="0" borderId="0" xfId="1" applyNumberFormat="1" applyFont="1" applyBorder="1" applyAlignment="1">
      <alignment horizontal="left" vertical="top" wrapText="1" indent="2"/>
    </xf>
    <xf numFmtId="164" fontId="12" fillId="0" borderId="0" xfId="1" applyNumberFormat="1" applyFont="1" applyBorder="1" applyAlignment="1">
      <alignment horizontal="left" vertical="top" wrapText="1" indent="2"/>
    </xf>
    <xf numFmtId="0" fontId="13" fillId="0" borderId="0" xfId="2" applyNumberFormat="1" applyBorder="1" applyAlignment="1" applyProtection="1">
      <alignment horizontal="left" vertical="top" wrapText="1" indent="2"/>
    </xf>
    <xf numFmtId="0" fontId="15" fillId="0" borderId="0" xfId="1" applyFont="1" applyBorder="1" applyAlignment="1">
      <alignment wrapText="1"/>
    </xf>
    <xf numFmtId="0" fontId="17" fillId="0" borderId="0" xfId="1" applyFont="1" applyBorder="1" applyAlignment="1">
      <alignment wrapText="1"/>
    </xf>
    <xf numFmtId="0" fontId="1" fillId="0" borderId="0" xfId="1" applyFont="1" applyAlignment="1">
      <alignment horizontal="left" vertical="top" wrapText="1"/>
    </xf>
    <xf numFmtId="0" fontId="1" fillId="0" borderId="0" xfId="1" applyFont="1" applyAlignment="1">
      <alignment vertical="top" wrapText="1"/>
    </xf>
    <xf numFmtId="0" fontId="1" fillId="0" borderId="0" xfId="1" applyFont="1" applyAlignment="1">
      <alignment horizontal="left" vertical="top" wrapText="1" indent="4"/>
    </xf>
    <xf numFmtId="0" fontId="1" fillId="0" borderId="0" xfId="1" applyFont="1" applyAlignment="1">
      <alignment horizontal="left" vertical="top" wrapText="1" indent="2"/>
    </xf>
    <xf numFmtId="0" fontId="1" fillId="0" borderId="0" xfId="1" applyFont="1" applyFill="1" applyAlignment="1">
      <alignment horizontal="left" vertical="top" wrapText="1"/>
    </xf>
    <xf numFmtId="0" fontId="3" fillId="0" borderId="0" xfId="1" applyFont="1" applyAlignment="1">
      <alignment vertical="top" wrapText="1"/>
    </xf>
    <xf numFmtId="0" fontId="1" fillId="0" borderId="0" xfId="1" applyFont="1" applyFill="1" applyAlignment="1">
      <alignment vertical="top" wrapText="1"/>
    </xf>
    <xf numFmtId="0" fontId="6" fillId="0" borderId="0" xfId="1" applyFont="1" applyFill="1" applyAlignment="1">
      <alignment vertical="top" wrapText="1"/>
    </xf>
    <xf numFmtId="0" fontId="5" fillId="0" borderId="0" xfId="1" applyFont="1" applyFill="1" applyAlignment="1">
      <alignment vertical="top" wrapText="1"/>
    </xf>
    <xf numFmtId="0" fontId="4" fillId="0" borderId="0" xfId="1" applyFont="1" applyFill="1" applyAlignment="1">
      <alignment vertical="top" wrapText="1"/>
    </xf>
    <xf numFmtId="0" fontId="4" fillId="0" borderId="0" xfId="1" applyFont="1" applyAlignment="1">
      <alignment vertical="top" wrapText="1"/>
    </xf>
    <xf numFmtId="0" fontId="5" fillId="0" borderId="0" xfId="1" applyFont="1" applyFill="1" applyAlignment="1">
      <alignment horizontal="left" vertical="top" wrapText="1"/>
    </xf>
    <xf numFmtId="0" fontId="1" fillId="0" borderId="0" xfId="1" applyFont="1" applyFill="1" applyAlignment="1">
      <alignment horizontal="left" vertical="top" wrapText="1" indent="2"/>
    </xf>
    <xf numFmtId="0" fontId="1" fillId="0" borderId="0" xfId="1" applyFont="1" applyAlignment="1">
      <alignment horizontal="right"/>
    </xf>
    <xf numFmtId="0" fontId="8" fillId="0" borderId="3" xfId="1" applyFont="1" applyBorder="1" applyAlignment="1">
      <alignment vertical="top" wrapText="1"/>
    </xf>
    <xf numFmtId="0" fontId="8" fillId="0" borderId="2" xfId="1" applyFont="1" applyBorder="1" applyAlignment="1">
      <alignment vertical="top" wrapText="1"/>
    </xf>
    <xf numFmtId="0" fontId="8" fillId="0" borderId="1" xfId="1" applyFont="1" applyBorder="1" applyAlignment="1">
      <alignment vertical="top" wrapText="1"/>
    </xf>
    <xf numFmtId="0" fontId="10" fillId="2" borderId="7" xfId="1" applyFont="1" applyFill="1" applyBorder="1" applyAlignment="1">
      <alignment horizontal="center" vertical="top" wrapText="1"/>
    </xf>
    <xf numFmtId="0" fontId="9" fillId="0" borderId="5" xfId="1" applyFont="1" applyBorder="1" applyAlignment="1">
      <alignment vertical="top" wrapText="1"/>
    </xf>
    <xf numFmtId="0" fontId="9" fillId="0" borderId="0" xfId="1" applyFont="1" applyBorder="1" applyAlignment="1">
      <alignment vertical="top" wrapText="1"/>
    </xf>
    <xf numFmtId="0" fontId="6" fillId="0" borderId="5" xfId="1" applyFont="1" applyBorder="1" applyAlignment="1">
      <alignment vertical="top" wrapText="1"/>
    </xf>
    <xf numFmtId="0" fontId="6" fillId="0" borderId="0" xfId="1" applyFont="1" applyBorder="1" applyAlignment="1">
      <alignment vertical="top" wrapText="1"/>
    </xf>
    <xf numFmtId="0" fontId="9" fillId="0" borderId="4" xfId="1" applyFont="1" applyBorder="1" applyAlignment="1">
      <alignment vertical="top" wrapText="1"/>
    </xf>
    <xf numFmtId="0" fontId="3" fillId="0" borderId="0" xfId="1" applyFont="1" applyFill="1" applyAlignment="1">
      <alignment vertical="top" wrapText="1"/>
    </xf>
    <xf numFmtId="0" fontId="6" fillId="0" borderId="0" xfId="1" applyFont="1" applyAlignment="1">
      <alignment vertical="top" wrapText="1"/>
    </xf>
    <xf numFmtId="0" fontId="11" fillId="0" borderId="0" xfId="1" applyFont="1" applyBorder="1" applyAlignment="1">
      <alignment horizontal="center"/>
    </xf>
    <xf numFmtId="0" fontId="10" fillId="2" borderId="0" xfId="1" applyFont="1" applyFill="1" applyBorder="1" applyAlignment="1">
      <alignment horizontal="center" vertical="top" wrapText="1"/>
    </xf>
    <xf numFmtId="0" fontId="1" fillId="0" borderId="0" xfId="1" applyFont="1" applyFill="1" applyBorder="1" applyAlignment="1">
      <alignment vertical="top" wrapText="1"/>
    </xf>
  </cellXfs>
  <cellStyles count="3">
    <cellStyle name="Hyperlink"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1</xdr:col>
      <xdr:colOff>0</xdr:colOff>
      <xdr:row>0</xdr:row>
      <xdr:rowOff>0</xdr:rowOff>
    </xdr:from>
    <xdr:ext cx="1733550" cy="466725"/>
    <xdr:pic>
      <xdr:nvPicPr>
        <xdr:cNvPr id="3" name="Picture 2"/>
        <xdr:cNvPicPr preferRelativeResize="0">
          <a:picLocks/>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609600" y="0"/>
          <a:ext cx="173355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aetnet.aetna.com/salesweb/documents/benefit_summaries/dental_alic/Dental_Coinsurance_Plan_Templat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mandates"/>
      <sheetName val="data_dental"/>
      <sheetName val="Indemnity"/>
      <sheetName val="indem_sch"/>
    </sheetNames>
    <sheetDataSet>
      <sheetData sheetId="0"/>
      <sheetData sheetId="1"/>
      <sheetData sheetId="2">
        <row r="2">
          <cell r="B2" t="str">
            <v>DMO</v>
          </cell>
          <cell r="F2" t="str">
            <v>None</v>
          </cell>
          <cell r="J2" t="str">
            <v>100%</v>
          </cell>
          <cell r="N2" t="str">
            <v>100%</v>
          </cell>
          <cell r="R2" t="str">
            <v>100%</v>
          </cell>
          <cell r="V2" t="str">
            <v>100%</v>
          </cell>
          <cell r="Z2" t="str">
            <v>70%</v>
          </cell>
          <cell r="AD2" t="str">
            <v>70%</v>
          </cell>
          <cell r="AH2" t="str">
            <v>60%</v>
          </cell>
          <cell r="AL2" t="str">
            <v>60%</v>
          </cell>
          <cell r="AP2" t="str">
            <v>60%</v>
          </cell>
          <cell r="AT2" t="str">
            <v>60%</v>
          </cell>
          <cell r="AX2" t="str">
            <v>70%</v>
          </cell>
          <cell r="BB2" t="str">
            <v>$500</v>
          </cell>
          <cell r="BF2" t="str">
            <v>$500</v>
          </cell>
          <cell r="BJ2" t="str">
            <v>$0</v>
          </cell>
          <cell r="BN2" t="str">
            <v>60%</v>
          </cell>
          <cell r="BR2" t="str">
            <v>60%</v>
          </cell>
          <cell r="BV2" t="str">
            <v>60%</v>
          </cell>
          <cell r="BZ2" t="str">
            <v>60%</v>
          </cell>
          <cell r="CD2" t="str">
            <v>None</v>
          </cell>
          <cell r="CH2" t="str">
            <v>$500</v>
          </cell>
          <cell r="CL2" t="str">
            <v>$500</v>
          </cell>
          <cell r="CP2" t="str">
            <v>ASC</v>
          </cell>
          <cell r="CT2" t="str">
            <v>$750</v>
          </cell>
          <cell r="CX2" t="str">
            <v>$1,000</v>
          </cell>
          <cell r="DB2" t="str">
            <v>$1,000</v>
          </cell>
        </row>
        <row r="3">
          <cell r="C3">
            <v>13</v>
          </cell>
          <cell r="G3">
            <v>9</v>
          </cell>
          <cell r="K3">
            <v>4</v>
          </cell>
          <cell r="O3">
            <v>10</v>
          </cell>
          <cell r="S3">
            <v>8</v>
          </cell>
          <cell r="W3">
            <v>4</v>
          </cell>
          <cell r="AI3">
            <v>5</v>
          </cell>
          <cell r="AM3">
            <v>2</v>
          </cell>
          <cell r="AQ3">
            <v>2</v>
          </cell>
          <cell r="BC3">
            <v>10</v>
          </cell>
          <cell r="BG3">
            <v>10</v>
          </cell>
          <cell r="BK3">
            <v>3</v>
          </cell>
          <cell r="BO3">
            <v>4</v>
          </cell>
          <cell r="BS3">
            <v>2</v>
          </cell>
          <cell r="BW3" t="str">
            <v>3</v>
          </cell>
          <cell r="CA3">
            <v>7</v>
          </cell>
          <cell r="CE3">
            <v>3</v>
          </cell>
          <cell r="CI3">
            <v>6</v>
          </cell>
          <cell r="CM3">
            <v>5</v>
          </cell>
          <cell r="CU3">
            <v>4</v>
          </cell>
          <cell r="CY3">
            <v>4</v>
          </cell>
          <cell r="DC3">
            <v>3</v>
          </cell>
        </row>
        <row r="4">
          <cell r="AA4">
            <v>5</v>
          </cell>
          <cell r="AE4" t="str">
            <v>3</v>
          </cell>
          <cell r="AU4">
            <v>4</v>
          </cell>
          <cell r="AY4">
            <v>5</v>
          </cell>
          <cell r="CQ4" t="str">
            <v>52</v>
          </cell>
        </row>
      </sheetData>
      <sheetData sheetId="3"/>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CRCoordinator@aetna.com."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autoPageBreaks="0"/>
  </sheetPr>
  <dimension ref="B1:IV255"/>
  <sheetViews>
    <sheetView showGridLines="0" showRowColHeaders="0" tabSelected="1" zoomScaleNormal="100" workbookViewId="0"/>
  </sheetViews>
  <sheetFormatPr defaultColWidth="13.42578125" defaultRowHeight="15.75" customHeight="1" x14ac:dyDescent="0.2"/>
  <cols>
    <col min="1" max="1" width="9.140625" style="1" customWidth="1"/>
    <col min="2" max="2" width="59.7109375" style="1" customWidth="1"/>
    <col min="3" max="3" width="42.28515625" style="3" hidden="1" customWidth="1"/>
    <col min="4" max="4" width="42.28515625" style="1" customWidth="1"/>
    <col min="5" max="5" width="42.28515625" style="2" hidden="1" customWidth="1"/>
    <col min="6" max="6" width="42.28515625" style="1" hidden="1" customWidth="1"/>
    <col min="7" max="7" width="0.140625" style="1" customWidth="1"/>
    <col min="8" max="8" width="9.140625" style="1" customWidth="1"/>
    <col min="9" max="9" width="21.28515625" style="1" customWidth="1"/>
    <col min="10" max="255" width="9.140625" style="1" customWidth="1"/>
    <col min="256" max="16384" width="13.42578125" style="1"/>
  </cols>
  <sheetData>
    <row r="1" spans="2:256" ht="15.75" customHeight="1" x14ac:dyDescent="0.2">
      <c r="B1" s="137" t="s">
        <v>159</v>
      </c>
      <c r="C1" s="137"/>
      <c r="D1" s="137"/>
      <c r="E1" s="137"/>
      <c r="F1" s="137"/>
      <c r="G1" s="137"/>
      <c r="AZ1" s="1" t="str">
        <f>B5</f>
        <v>Passive PPO</v>
      </c>
      <c r="IV1" s="1" t="s">
        <v>81</v>
      </c>
    </row>
    <row r="2" spans="2:256" ht="15.75" customHeight="1" x14ac:dyDescent="0.2">
      <c r="B2" s="137" t="s">
        <v>160</v>
      </c>
      <c r="C2" s="137"/>
      <c r="D2" s="137"/>
      <c r="E2" s="137"/>
      <c r="F2" s="137"/>
      <c r="IV2" s="1" t="s">
        <v>81</v>
      </c>
    </row>
    <row r="3" spans="2:256" ht="15.75" customHeight="1" x14ac:dyDescent="0.2">
      <c r="B3" s="149" t="s">
        <v>158</v>
      </c>
      <c r="C3" s="149"/>
      <c r="D3" s="149"/>
      <c r="E3" s="149"/>
      <c r="F3" s="149"/>
    </row>
    <row r="4" spans="2:256" ht="15.75" customHeight="1" thickBot="1" x14ac:dyDescent="0.25">
      <c r="B4" s="90"/>
      <c r="C4" s="90"/>
      <c r="D4" s="90"/>
      <c r="E4" s="91"/>
      <c r="F4" s="90"/>
    </row>
    <row r="5" spans="2:256" ht="1.5" hidden="1" customHeight="1" thickBot="1" x14ac:dyDescent="0.25">
      <c r="B5" s="88" t="s">
        <v>157</v>
      </c>
      <c r="C5" s="88"/>
      <c r="D5" s="88"/>
      <c r="E5" s="89"/>
      <c r="F5" s="88"/>
      <c r="G5" s="87"/>
    </row>
    <row r="6" spans="2:256" ht="13.5" customHeight="1" x14ac:dyDescent="0.2">
      <c r="B6" s="86"/>
      <c r="C6" s="44" t="s">
        <v>121</v>
      </c>
      <c r="D6" s="141" t="s">
        <v>157</v>
      </c>
      <c r="E6" s="141"/>
      <c r="F6" s="44" t="s">
        <v>120</v>
      </c>
      <c r="G6" s="85"/>
    </row>
    <row r="7" spans="2:256" ht="13.5" customHeight="1" x14ac:dyDescent="0.2">
      <c r="B7" s="84"/>
      <c r="C7" s="42"/>
      <c r="D7" s="150" t="s">
        <v>119</v>
      </c>
      <c r="E7" s="150"/>
      <c r="F7" s="42"/>
      <c r="G7" s="30"/>
    </row>
    <row r="8" spans="2:256" ht="13.5" customHeight="1" x14ac:dyDescent="0.2">
      <c r="B8" s="33"/>
      <c r="C8" s="32"/>
      <c r="D8" s="39" t="s">
        <v>156</v>
      </c>
      <c r="E8" s="39" t="s">
        <v>155</v>
      </c>
      <c r="F8" s="38"/>
      <c r="G8" s="41"/>
    </row>
    <row r="9" spans="2:256" ht="13.5" customHeight="1" x14ac:dyDescent="0.2">
      <c r="B9" s="19" t="s">
        <v>154</v>
      </c>
      <c r="C9" s="79"/>
      <c r="D9" s="34"/>
      <c r="E9" s="34"/>
      <c r="F9" s="34"/>
      <c r="G9" s="83"/>
      <c r="J9" s="24"/>
    </row>
    <row r="10" spans="2:256" ht="13.5" customHeight="1" x14ac:dyDescent="0.2">
      <c r="B10" s="19" t="s">
        <v>153</v>
      </c>
      <c r="C10" s="76" t="s">
        <v>147</v>
      </c>
      <c r="D10" s="78">
        <v>50</v>
      </c>
      <c r="E10" s="78">
        <v>50</v>
      </c>
      <c r="F10" s="78" t="s">
        <v>147</v>
      </c>
      <c r="G10" s="75"/>
    </row>
    <row r="11" spans="2:256" ht="13.5" customHeight="1" x14ac:dyDescent="0.2">
      <c r="B11" s="19" t="s">
        <v>152</v>
      </c>
      <c r="C11" s="76" t="s">
        <v>147</v>
      </c>
      <c r="D11" s="78">
        <v>150</v>
      </c>
      <c r="E11" s="78">
        <v>150</v>
      </c>
      <c r="F11" s="78" t="s">
        <v>147</v>
      </c>
      <c r="G11" s="75"/>
    </row>
    <row r="12" spans="2:256" ht="13.5" customHeight="1" x14ac:dyDescent="0.2">
      <c r="B12" s="19" t="s">
        <v>151</v>
      </c>
      <c r="C12" s="82">
        <v>1</v>
      </c>
      <c r="D12" s="80">
        <v>1</v>
      </c>
      <c r="E12" s="80">
        <v>1</v>
      </c>
      <c r="F12" s="80">
        <v>1</v>
      </c>
      <c r="G12" s="75"/>
    </row>
    <row r="13" spans="2:256" ht="13.5" customHeight="1" x14ac:dyDescent="0.2">
      <c r="B13" s="19" t="s">
        <v>150</v>
      </c>
      <c r="C13" s="82">
        <v>0.8</v>
      </c>
      <c r="D13" s="80">
        <v>0.8</v>
      </c>
      <c r="E13" s="80">
        <v>0.8</v>
      </c>
      <c r="F13" s="80">
        <v>0.85</v>
      </c>
      <c r="G13" s="75"/>
    </row>
    <row r="14" spans="2:256" ht="13.5" customHeight="1" x14ac:dyDescent="0.2">
      <c r="B14" s="19" t="s">
        <v>149</v>
      </c>
      <c r="C14" s="82">
        <v>0.6</v>
      </c>
      <c r="D14" s="80">
        <v>0.5</v>
      </c>
      <c r="E14" s="80">
        <v>0.5</v>
      </c>
      <c r="F14" s="80">
        <v>0.6</v>
      </c>
      <c r="G14" s="75"/>
    </row>
    <row r="15" spans="2:256" ht="13.5" customHeight="1" x14ac:dyDescent="0.2">
      <c r="B15" s="19" t="s">
        <v>148</v>
      </c>
      <c r="C15" s="76" t="s">
        <v>147</v>
      </c>
      <c r="D15" s="78">
        <v>1000</v>
      </c>
      <c r="E15" s="78">
        <v>500</v>
      </c>
      <c r="F15" s="78">
        <v>500</v>
      </c>
      <c r="G15" s="75"/>
    </row>
    <row r="16" spans="2:256" ht="13.5" customHeight="1" x14ac:dyDescent="0.2">
      <c r="B16" s="19" t="s">
        <v>146</v>
      </c>
      <c r="C16" s="76">
        <v>0</v>
      </c>
      <c r="D16" s="77" t="s">
        <v>145</v>
      </c>
      <c r="E16" s="77" t="s">
        <v>145</v>
      </c>
      <c r="F16" s="77" t="s">
        <v>145</v>
      </c>
      <c r="G16" s="75"/>
    </row>
    <row r="17" spans="2:7" ht="13.5" customHeight="1" x14ac:dyDescent="0.2">
      <c r="B17" s="19" t="s">
        <v>144</v>
      </c>
      <c r="C17" s="82" t="s">
        <v>81</v>
      </c>
      <c r="D17" s="80" t="s">
        <v>81</v>
      </c>
      <c r="E17" s="80" t="s">
        <v>81</v>
      </c>
      <c r="F17" s="80" t="s">
        <v>81</v>
      </c>
      <c r="G17" s="75"/>
    </row>
    <row r="18" spans="2:7" ht="13.5" hidden="1" customHeight="1" x14ac:dyDescent="0.2">
      <c r="B18" s="19" t="s">
        <v>143</v>
      </c>
      <c r="C18" s="81" t="s">
        <v>142</v>
      </c>
      <c r="D18" s="80"/>
      <c r="E18" s="80"/>
      <c r="F18" s="80"/>
      <c r="G18" s="75"/>
    </row>
    <row r="19" spans="2:7" ht="13.5" customHeight="1" x14ac:dyDescent="0.2">
      <c r="B19" s="19" t="s">
        <v>141</v>
      </c>
      <c r="C19" s="79" t="s">
        <v>81</v>
      </c>
      <c r="D19" s="78" t="s">
        <v>81</v>
      </c>
      <c r="E19" s="77" t="s">
        <v>81</v>
      </c>
      <c r="F19" s="77" t="s">
        <v>81</v>
      </c>
      <c r="G19" s="75"/>
    </row>
    <row r="20" spans="2:7" ht="13.5" customHeight="1" x14ac:dyDescent="0.2">
      <c r="B20" s="19" t="s">
        <v>140</v>
      </c>
      <c r="C20" s="76" t="s">
        <v>81</v>
      </c>
      <c r="D20" s="76" t="s">
        <v>81</v>
      </c>
      <c r="E20" s="76" t="s">
        <v>81</v>
      </c>
      <c r="F20" s="76" t="s">
        <v>81</v>
      </c>
      <c r="G20" s="75"/>
    </row>
    <row r="21" spans="2:7" ht="13.5" customHeight="1" x14ac:dyDescent="0.2">
      <c r="B21" s="142" t="s">
        <v>139</v>
      </c>
      <c r="C21" s="143"/>
      <c r="D21" s="143"/>
      <c r="E21" s="143"/>
      <c r="F21" s="143"/>
      <c r="G21" s="73"/>
    </row>
    <row r="22" spans="2:7" ht="27.75" hidden="1" customHeight="1" thickBot="1" x14ac:dyDescent="0.25">
      <c r="B22" s="144" t="s">
        <v>138</v>
      </c>
      <c r="C22" s="145"/>
      <c r="D22" s="145"/>
      <c r="E22" s="145"/>
      <c r="F22" s="145"/>
      <c r="G22" s="74"/>
    </row>
    <row r="23" spans="2:7" ht="27.75" hidden="1" customHeight="1" x14ac:dyDescent="0.2">
      <c r="B23" s="144" t="s">
        <v>137</v>
      </c>
      <c r="C23" s="145"/>
      <c r="D23" s="145"/>
      <c r="E23" s="145"/>
      <c r="F23" s="145"/>
      <c r="G23" s="73"/>
    </row>
    <row r="24" spans="2:7" ht="27.75" hidden="1" customHeight="1" x14ac:dyDescent="0.2">
      <c r="B24" s="144" t="s">
        <v>136</v>
      </c>
      <c r="C24" s="145"/>
      <c r="D24" s="145"/>
      <c r="E24" s="145"/>
      <c r="F24" s="145"/>
      <c r="G24" s="73"/>
    </row>
    <row r="25" spans="2:7" ht="27.75" hidden="1" customHeight="1" thickBot="1" x14ac:dyDescent="0.2">
      <c r="B25" s="144" t="s">
        <v>135</v>
      </c>
      <c r="C25" s="145"/>
      <c r="D25" s="145"/>
      <c r="E25" s="145"/>
      <c r="F25" s="145"/>
      <c r="G25" s="73"/>
    </row>
    <row r="26" spans="2:7" ht="13.5" hidden="1" customHeight="1" x14ac:dyDescent="0.2">
      <c r="B26" s="144" t="s">
        <v>134</v>
      </c>
      <c r="C26" s="145"/>
      <c r="D26" s="145"/>
      <c r="E26" s="145"/>
      <c r="F26" s="145"/>
      <c r="G26" s="72"/>
    </row>
    <row r="27" spans="2:7" ht="0.75" customHeight="1" x14ac:dyDescent="0.2">
      <c r="B27" s="71"/>
      <c r="C27" s="71"/>
      <c r="D27" s="71"/>
      <c r="E27" s="71"/>
      <c r="F27" s="71"/>
      <c r="G27" s="70"/>
    </row>
    <row r="28" spans="2:7" ht="13.5" customHeight="1" thickBot="1" x14ac:dyDescent="0.25"/>
    <row r="29" spans="2:7" ht="13.5" hidden="1" customHeight="1" x14ac:dyDescent="0.25">
      <c r="B29" s="69" t="s">
        <v>133</v>
      </c>
      <c r="C29" s="68"/>
      <c r="D29" s="141" t="str">
        <f>rng_ppo_prod</f>
        <v>Passive PPO</v>
      </c>
      <c r="E29" s="141"/>
      <c r="F29" s="44" t="s">
        <v>120</v>
      </c>
      <c r="G29" s="67"/>
    </row>
    <row r="30" spans="2:7" ht="13.5" hidden="1" customHeight="1" thickBot="1" x14ac:dyDescent="0.25">
      <c r="B30" s="66"/>
      <c r="C30" s="65"/>
      <c r="D30" s="150" t="s">
        <v>119</v>
      </c>
      <c r="E30" s="150"/>
      <c r="F30" s="42"/>
      <c r="G30" s="64"/>
    </row>
    <row r="31" spans="2:7" ht="13.5" hidden="1" customHeight="1" x14ac:dyDescent="0.25">
      <c r="B31" s="66"/>
      <c r="C31" s="65"/>
      <c r="D31" s="39" t="str">
        <f>rng_ppo_tier1</f>
        <v/>
      </c>
      <c r="E31" s="39" t="str">
        <f>rng_ppo_tier2</f>
        <v xml:space="preserve">Non-participating </v>
      </c>
      <c r="F31" s="38"/>
      <c r="G31" s="64"/>
    </row>
    <row r="32" spans="2:7" ht="27" hidden="1" customHeight="1" x14ac:dyDescent="0.25">
      <c r="B32" s="63" t="s">
        <v>132</v>
      </c>
      <c r="C32" s="57"/>
      <c r="D32" s="57" t="s">
        <v>131</v>
      </c>
      <c r="E32" s="57" t="s">
        <v>131</v>
      </c>
      <c r="F32" s="57" t="s">
        <v>131</v>
      </c>
      <c r="G32" s="56"/>
    </row>
    <row r="33" spans="2:7" ht="27" hidden="1" customHeight="1" x14ac:dyDescent="0.25">
      <c r="B33" s="59" t="s">
        <v>130</v>
      </c>
      <c r="C33" s="57"/>
      <c r="D33" s="57" t="s">
        <v>129</v>
      </c>
      <c r="E33" s="57" t="s">
        <v>129</v>
      </c>
      <c r="F33" s="57" t="s">
        <v>129</v>
      </c>
      <c r="G33" s="56"/>
    </row>
    <row r="34" spans="2:7" ht="13.5" hidden="1" customHeight="1" x14ac:dyDescent="0.25">
      <c r="B34" s="62" t="s">
        <v>128</v>
      </c>
      <c r="C34" s="54"/>
      <c r="D34" s="61"/>
      <c r="E34" s="61"/>
      <c r="F34" s="61"/>
      <c r="G34" s="60"/>
    </row>
    <row r="35" spans="2:7" ht="13.5" hidden="1" customHeight="1" x14ac:dyDescent="0.25">
      <c r="B35" s="62" t="s">
        <v>127</v>
      </c>
      <c r="C35" s="54"/>
      <c r="D35" s="61"/>
      <c r="E35" s="61"/>
      <c r="F35" s="61"/>
      <c r="G35" s="60"/>
    </row>
    <row r="36" spans="2:7" ht="13.5" hidden="1" customHeight="1" x14ac:dyDescent="0.25">
      <c r="B36" s="62" t="s">
        <v>126</v>
      </c>
      <c r="C36" s="54"/>
      <c r="D36" s="61"/>
      <c r="E36" s="61"/>
      <c r="F36" s="61"/>
      <c r="G36" s="60"/>
    </row>
    <row r="37" spans="2:7" ht="13.5" hidden="1" customHeight="1" x14ac:dyDescent="0.25">
      <c r="B37" s="59" t="s">
        <v>125</v>
      </c>
      <c r="C37" s="58"/>
      <c r="D37" s="57" t="s">
        <v>124</v>
      </c>
      <c r="E37" s="57" t="s">
        <v>124</v>
      </c>
      <c r="F37" s="57" t="s">
        <v>124</v>
      </c>
      <c r="G37" s="56"/>
    </row>
    <row r="38" spans="2:7" ht="13.5" hidden="1" customHeight="1" x14ac:dyDescent="0.25">
      <c r="B38" s="55"/>
      <c r="C38" s="54"/>
      <c r="D38" s="52"/>
      <c r="E38" s="53"/>
      <c r="F38" s="52"/>
      <c r="G38" s="51"/>
    </row>
    <row r="39" spans="2:7" ht="13.5" hidden="1" customHeight="1" thickBot="1" x14ac:dyDescent="0.25">
      <c r="B39" s="50" t="s">
        <v>123</v>
      </c>
      <c r="C39" s="49"/>
      <c r="D39" s="47"/>
      <c r="E39" s="48"/>
      <c r="F39" s="47"/>
      <c r="G39" s="46"/>
    </row>
    <row r="40" spans="2:7" ht="13.5" hidden="1" customHeight="1" thickBot="1" x14ac:dyDescent="0.25"/>
    <row r="41" spans="2:7" ht="13.5" customHeight="1" x14ac:dyDescent="0.2">
      <c r="B41" s="45" t="s">
        <v>122</v>
      </c>
      <c r="C41" s="44" t="s">
        <v>121</v>
      </c>
      <c r="D41" s="141" t="str">
        <f>rng_ppo_prod</f>
        <v>Passive PPO</v>
      </c>
      <c r="E41" s="141"/>
      <c r="F41" s="44" t="s">
        <v>120</v>
      </c>
      <c r="G41" s="43"/>
    </row>
    <row r="42" spans="2:7" ht="13.5" customHeight="1" x14ac:dyDescent="0.2">
      <c r="B42" s="33"/>
      <c r="C42" s="42"/>
      <c r="D42" s="150" t="s">
        <v>119</v>
      </c>
      <c r="E42" s="150"/>
      <c r="F42" s="42"/>
      <c r="G42" s="41"/>
    </row>
    <row r="43" spans="2:7" ht="13.5" customHeight="1" x14ac:dyDescent="0.2">
      <c r="B43" s="40" t="s">
        <v>118</v>
      </c>
      <c r="C43" s="32"/>
      <c r="D43" s="39" t="str">
        <f>rng_ppo_tier1</f>
        <v/>
      </c>
      <c r="E43" s="39" t="str">
        <f>rng_ppo_tier2</f>
        <v xml:space="preserve">Non-participating </v>
      </c>
      <c r="F43" s="38"/>
      <c r="G43" s="37"/>
    </row>
    <row r="44" spans="2:7" ht="13.5" customHeight="1" x14ac:dyDescent="0.2">
      <c r="B44" s="36" t="s">
        <v>117</v>
      </c>
      <c r="C44" s="22">
        <f>rng_dmo_prev_coins</f>
        <v>1</v>
      </c>
      <c r="D44" s="21">
        <f t="shared" ref="D44:D50" si="0">rng_Prev_coins</f>
        <v>1</v>
      </c>
      <c r="E44" s="21">
        <f t="shared" ref="E44:E50" si="1">rng_np_Prev_coins</f>
        <v>1</v>
      </c>
      <c r="F44" s="21">
        <f t="shared" ref="F44:F50" si="2">rng_indem_Prev_coins</f>
        <v>1</v>
      </c>
      <c r="G44" s="20"/>
    </row>
    <row r="45" spans="2:7" ht="13.5" customHeight="1" x14ac:dyDescent="0.2">
      <c r="B45" s="36" t="s">
        <v>116</v>
      </c>
      <c r="C45" s="22">
        <f>rng_dmo_prev_coins</f>
        <v>1</v>
      </c>
      <c r="D45" s="21">
        <f t="shared" si="0"/>
        <v>1</v>
      </c>
      <c r="E45" s="21">
        <f t="shared" si="1"/>
        <v>1</v>
      </c>
      <c r="F45" s="21">
        <f t="shared" si="2"/>
        <v>1</v>
      </c>
      <c r="G45" s="20"/>
    </row>
    <row r="46" spans="2:7" ht="13.5" customHeight="1" x14ac:dyDescent="0.2">
      <c r="B46" s="36" t="s">
        <v>115</v>
      </c>
      <c r="C46" s="22">
        <f>rng_dmo_prev_coins</f>
        <v>1</v>
      </c>
      <c r="D46" s="21">
        <f t="shared" si="0"/>
        <v>1</v>
      </c>
      <c r="E46" s="21">
        <f t="shared" si="1"/>
        <v>1</v>
      </c>
      <c r="F46" s="21">
        <f t="shared" si="2"/>
        <v>1</v>
      </c>
      <c r="G46" s="20"/>
    </row>
    <row r="47" spans="2:7" ht="13.5" customHeight="1" x14ac:dyDescent="0.2">
      <c r="B47" s="36" t="s">
        <v>114</v>
      </c>
      <c r="C47" s="22">
        <v>1</v>
      </c>
      <c r="D47" s="21">
        <f t="shared" si="0"/>
        <v>1</v>
      </c>
      <c r="E47" s="21">
        <f t="shared" si="1"/>
        <v>1</v>
      </c>
      <c r="F47" s="21">
        <f t="shared" si="2"/>
        <v>1</v>
      </c>
      <c r="G47" s="20"/>
    </row>
    <row r="48" spans="2:7" ht="13.5" customHeight="1" x14ac:dyDescent="0.2">
      <c r="B48" s="36" t="s">
        <v>113</v>
      </c>
      <c r="C48" s="22">
        <f>rng_dmo_prev_coins</f>
        <v>1</v>
      </c>
      <c r="D48" s="21">
        <f t="shared" si="0"/>
        <v>1</v>
      </c>
      <c r="E48" s="21">
        <f t="shared" si="1"/>
        <v>1</v>
      </c>
      <c r="F48" s="21">
        <f t="shared" si="2"/>
        <v>1</v>
      </c>
      <c r="G48" s="20"/>
    </row>
    <row r="49" spans="2:13" ht="13.5" customHeight="1" x14ac:dyDescent="0.2">
      <c r="B49" s="36" t="s">
        <v>112</v>
      </c>
      <c r="C49" s="22">
        <f>rng_dmo_prev_coins</f>
        <v>1</v>
      </c>
      <c r="D49" s="21">
        <f t="shared" si="0"/>
        <v>1</v>
      </c>
      <c r="E49" s="21">
        <f t="shared" si="1"/>
        <v>1</v>
      </c>
      <c r="F49" s="21">
        <f t="shared" si="2"/>
        <v>1</v>
      </c>
      <c r="G49" s="20"/>
    </row>
    <row r="50" spans="2:13" ht="13.5" customHeight="1" x14ac:dyDescent="0.2">
      <c r="B50" s="36" t="s">
        <v>97</v>
      </c>
      <c r="C50" s="22">
        <f>rng_dmo_prev_coins</f>
        <v>1</v>
      </c>
      <c r="D50" s="21">
        <f t="shared" si="0"/>
        <v>1</v>
      </c>
      <c r="E50" s="21">
        <f t="shared" si="1"/>
        <v>1</v>
      </c>
      <c r="F50" s="21">
        <f t="shared" si="2"/>
        <v>1</v>
      </c>
      <c r="G50" s="20"/>
    </row>
    <row r="51" spans="2:13" ht="13.5" customHeight="1" x14ac:dyDescent="0.2">
      <c r="B51" s="33" t="s">
        <v>111</v>
      </c>
      <c r="C51" s="32"/>
      <c r="D51" s="31"/>
      <c r="E51" s="31"/>
      <c r="F51" s="31"/>
      <c r="G51" s="30"/>
    </row>
    <row r="52" spans="2:13" ht="13.5" customHeight="1" x14ac:dyDescent="0.2">
      <c r="B52" s="23" t="s">
        <v>101</v>
      </c>
      <c r="C52" s="35"/>
      <c r="D52" s="34"/>
      <c r="E52" s="34"/>
      <c r="F52" s="34"/>
      <c r="G52" s="20"/>
    </row>
    <row r="53" spans="2:13" ht="13.5" customHeight="1" x14ac:dyDescent="0.2">
      <c r="B53" s="27" t="s">
        <v>100</v>
      </c>
      <c r="C53" s="22">
        <f>rng_dmo_basic_coins</f>
        <v>0.8</v>
      </c>
      <c r="D53" s="21">
        <f t="shared" ref="D53:D71" si="3">rng_Basic_coins</f>
        <v>0.8</v>
      </c>
      <c r="E53" s="21">
        <f t="shared" ref="E53:E71" si="4">rng_np_Basic_coins</f>
        <v>0.8</v>
      </c>
      <c r="F53" s="21">
        <f t="shared" ref="F53:F71" si="5">rng_indem_basic_coins</f>
        <v>0.85</v>
      </c>
      <c r="G53" s="20"/>
      <c r="M53" s="24"/>
    </row>
    <row r="54" spans="2:13" s="12" customFormat="1" ht="13.5" customHeight="1" x14ac:dyDescent="0.2">
      <c r="B54" s="23" t="s">
        <v>90</v>
      </c>
      <c r="C54" s="22" t="s">
        <v>103</v>
      </c>
      <c r="D54" s="28">
        <f t="shared" si="3"/>
        <v>0.8</v>
      </c>
      <c r="E54" s="28">
        <f t="shared" si="4"/>
        <v>0.8</v>
      </c>
      <c r="F54" s="28">
        <f t="shared" si="5"/>
        <v>0.85</v>
      </c>
      <c r="G54" s="26"/>
      <c r="M54" s="24"/>
    </row>
    <row r="55" spans="2:13" ht="13.5" customHeight="1" x14ac:dyDescent="0.2">
      <c r="B55" s="23" t="s">
        <v>99</v>
      </c>
      <c r="C55" s="22">
        <f t="shared" ref="C55:C64" si="6">rng_dmo_basic_coins</f>
        <v>0.8</v>
      </c>
      <c r="D55" s="21">
        <f t="shared" si="3"/>
        <v>0.8</v>
      </c>
      <c r="E55" s="21">
        <f t="shared" si="4"/>
        <v>0.8</v>
      </c>
      <c r="F55" s="21">
        <f t="shared" si="5"/>
        <v>0.85</v>
      </c>
      <c r="G55" s="20"/>
      <c r="M55" s="24"/>
    </row>
    <row r="56" spans="2:13" ht="13.5" customHeight="1" x14ac:dyDescent="0.2">
      <c r="B56" s="23" t="s">
        <v>98</v>
      </c>
      <c r="C56" s="22">
        <f t="shared" si="6"/>
        <v>0.8</v>
      </c>
      <c r="D56" s="21">
        <f t="shared" si="3"/>
        <v>0.8</v>
      </c>
      <c r="E56" s="21">
        <f t="shared" si="4"/>
        <v>0.8</v>
      </c>
      <c r="F56" s="21">
        <f t="shared" si="5"/>
        <v>0.85</v>
      </c>
      <c r="G56" s="20"/>
      <c r="M56" s="24"/>
    </row>
    <row r="57" spans="2:13" ht="13.5" hidden="1" customHeight="1" x14ac:dyDescent="0.2">
      <c r="B57" s="23" t="s">
        <v>97</v>
      </c>
      <c r="C57" s="22">
        <f t="shared" si="6"/>
        <v>0.8</v>
      </c>
      <c r="D57" s="21">
        <f t="shared" si="3"/>
        <v>0.8</v>
      </c>
      <c r="E57" s="21">
        <f t="shared" si="4"/>
        <v>0.8</v>
      </c>
      <c r="F57" s="21">
        <f t="shared" si="5"/>
        <v>0.85</v>
      </c>
      <c r="G57" s="20"/>
      <c r="M57" s="24"/>
    </row>
    <row r="58" spans="2:13" ht="13.5" customHeight="1" x14ac:dyDescent="0.2">
      <c r="B58" s="23" t="s">
        <v>110</v>
      </c>
      <c r="C58" s="22">
        <f t="shared" si="6"/>
        <v>0.8</v>
      </c>
      <c r="D58" s="21">
        <f t="shared" si="3"/>
        <v>0.8</v>
      </c>
      <c r="E58" s="21">
        <f t="shared" si="4"/>
        <v>0.8</v>
      </c>
      <c r="F58" s="21">
        <f t="shared" si="5"/>
        <v>0.85</v>
      </c>
      <c r="G58" s="20"/>
      <c r="M58" s="24"/>
    </row>
    <row r="59" spans="2:13" ht="13.5" customHeight="1" x14ac:dyDescent="0.2">
      <c r="B59" s="23" t="s">
        <v>109</v>
      </c>
      <c r="C59" s="22">
        <f t="shared" si="6"/>
        <v>0.8</v>
      </c>
      <c r="D59" s="21">
        <f t="shared" si="3"/>
        <v>0.8</v>
      </c>
      <c r="E59" s="21">
        <f t="shared" si="4"/>
        <v>0.8</v>
      </c>
      <c r="F59" s="21">
        <f t="shared" si="5"/>
        <v>0.85</v>
      </c>
      <c r="G59" s="20"/>
      <c r="M59" s="24"/>
    </row>
    <row r="60" spans="2:13" ht="13.5" customHeight="1" x14ac:dyDescent="0.2">
      <c r="B60" s="23" t="s">
        <v>108</v>
      </c>
      <c r="C60" s="22">
        <f t="shared" si="6"/>
        <v>0.8</v>
      </c>
      <c r="D60" s="21">
        <f t="shared" si="3"/>
        <v>0.8</v>
      </c>
      <c r="E60" s="21">
        <f t="shared" si="4"/>
        <v>0.8</v>
      </c>
      <c r="F60" s="21">
        <f t="shared" si="5"/>
        <v>0.85</v>
      </c>
      <c r="G60" s="20"/>
      <c r="M60" s="24"/>
    </row>
    <row r="61" spans="2:13" ht="13.5" customHeight="1" x14ac:dyDescent="0.2">
      <c r="B61" s="23" t="s">
        <v>107</v>
      </c>
      <c r="C61" s="22">
        <f t="shared" si="6"/>
        <v>0.8</v>
      </c>
      <c r="D61" s="21">
        <f t="shared" si="3"/>
        <v>0.8</v>
      </c>
      <c r="E61" s="21">
        <f t="shared" si="4"/>
        <v>0.8</v>
      </c>
      <c r="F61" s="21">
        <f t="shared" si="5"/>
        <v>0.85</v>
      </c>
      <c r="G61" s="20"/>
      <c r="M61" s="24"/>
    </row>
    <row r="62" spans="2:13" ht="13.5" customHeight="1" x14ac:dyDescent="0.2">
      <c r="B62" s="23" t="s">
        <v>106</v>
      </c>
      <c r="C62" s="22">
        <f t="shared" si="6"/>
        <v>0.8</v>
      </c>
      <c r="D62" s="21">
        <f t="shared" si="3"/>
        <v>0.8</v>
      </c>
      <c r="E62" s="21">
        <f t="shared" si="4"/>
        <v>0.8</v>
      </c>
      <c r="F62" s="21">
        <f t="shared" si="5"/>
        <v>0.85</v>
      </c>
      <c r="G62" s="20"/>
      <c r="M62" s="24"/>
    </row>
    <row r="63" spans="2:13" ht="13.5" customHeight="1" x14ac:dyDescent="0.2">
      <c r="B63" s="23" t="s">
        <v>105</v>
      </c>
      <c r="C63" s="22">
        <f t="shared" si="6"/>
        <v>0.8</v>
      </c>
      <c r="D63" s="21">
        <f t="shared" si="3"/>
        <v>0.8</v>
      </c>
      <c r="E63" s="21">
        <f t="shared" si="4"/>
        <v>0.8</v>
      </c>
      <c r="F63" s="21">
        <f t="shared" si="5"/>
        <v>0.85</v>
      </c>
      <c r="G63" s="20"/>
      <c r="M63" s="24"/>
    </row>
    <row r="64" spans="2:13" ht="13.5" customHeight="1" x14ac:dyDescent="0.2">
      <c r="B64" s="23" t="s">
        <v>104</v>
      </c>
      <c r="C64" s="22">
        <f t="shared" si="6"/>
        <v>0.8</v>
      </c>
      <c r="D64" s="21">
        <f t="shared" si="3"/>
        <v>0.8</v>
      </c>
      <c r="E64" s="21">
        <f t="shared" si="4"/>
        <v>0.8</v>
      </c>
      <c r="F64" s="21">
        <f t="shared" si="5"/>
        <v>0.85</v>
      </c>
      <c r="G64" s="20"/>
      <c r="M64" s="24"/>
    </row>
    <row r="65" spans="2:13" s="12" customFormat="1" ht="13.5" customHeight="1" x14ac:dyDescent="0.2">
      <c r="B65" s="23" t="s">
        <v>89</v>
      </c>
      <c r="C65" s="22" t="s">
        <v>103</v>
      </c>
      <c r="D65" s="28">
        <f t="shared" si="3"/>
        <v>0.8</v>
      </c>
      <c r="E65" s="28">
        <f t="shared" si="4"/>
        <v>0.8</v>
      </c>
      <c r="F65" s="28">
        <f t="shared" si="5"/>
        <v>0.85</v>
      </c>
      <c r="G65" s="26"/>
      <c r="M65" s="25"/>
    </row>
    <row r="66" spans="2:13" s="12" customFormat="1" ht="13.5" customHeight="1" x14ac:dyDescent="0.2">
      <c r="B66" s="23" t="s">
        <v>88</v>
      </c>
      <c r="C66" s="22" t="s">
        <v>103</v>
      </c>
      <c r="D66" s="28">
        <f t="shared" si="3"/>
        <v>0.8</v>
      </c>
      <c r="E66" s="28">
        <f t="shared" si="4"/>
        <v>0.8</v>
      </c>
      <c r="F66" s="28">
        <f t="shared" si="5"/>
        <v>0.85</v>
      </c>
      <c r="G66" s="26"/>
      <c r="M66" s="25"/>
    </row>
    <row r="67" spans="2:13" s="12" customFormat="1" ht="13.5" hidden="1" customHeight="1" x14ac:dyDescent="0.2">
      <c r="B67" s="23" t="s">
        <v>87</v>
      </c>
      <c r="C67" s="22" t="s">
        <v>103</v>
      </c>
      <c r="D67" s="28">
        <f t="shared" si="3"/>
        <v>0.8</v>
      </c>
      <c r="E67" s="28">
        <f t="shared" si="4"/>
        <v>0.8</v>
      </c>
      <c r="F67" s="28">
        <f t="shared" si="5"/>
        <v>0.85</v>
      </c>
      <c r="G67" s="26"/>
      <c r="M67" s="25"/>
    </row>
    <row r="68" spans="2:13" s="12" customFormat="1" ht="13.5" hidden="1" customHeight="1" x14ac:dyDescent="0.2">
      <c r="B68" s="23" t="s">
        <v>86</v>
      </c>
      <c r="C68" s="22" t="s">
        <v>103</v>
      </c>
      <c r="D68" s="28">
        <f t="shared" si="3"/>
        <v>0.8</v>
      </c>
      <c r="E68" s="28">
        <f t="shared" si="4"/>
        <v>0.8</v>
      </c>
      <c r="F68" s="28">
        <f t="shared" si="5"/>
        <v>0.85</v>
      </c>
      <c r="G68" s="26"/>
      <c r="M68" s="25"/>
    </row>
    <row r="69" spans="2:13" s="12" customFormat="1" ht="13.5" customHeight="1" x14ac:dyDescent="0.2">
      <c r="B69" s="23" t="s">
        <v>85</v>
      </c>
      <c r="C69" s="22" t="s">
        <v>103</v>
      </c>
      <c r="D69" s="28">
        <f t="shared" si="3"/>
        <v>0.8</v>
      </c>
      <c r="E69" s="28">
        <f t="shared" si="4"/>
        <v>0.8</v>
      </c>
      <c r="F69" s="28">
        <f t="shared" si="5"/>
        <v>0.85</v>
      </c>
      <c r="G69" s="26"/>
      <c r="M69" s="25"/>
    </row>
    <row r="70" spans="2:13" s="12" customFormat="1" ht="13.5" hidden="1" customHeight="1" x14ac:dyDescent="0.2">
      <c r="B70" s="23" t="s">
        <v>83</v>
      </c>
      <c r="C70" s="22" t="s">
        <v>103</v>
      </c>
      <c r="D70" s="28">
        <f t="shared" si="3"/>
        <v>0.8</v>
      </c>
      <c r="E70" s="28">
        <f t="shared" si="4"/>
        <v>0.8</v>
      </c>
      <c r="F70" s="28">
        <f t="shared" si="5"/>
        <v>0.85</v>
      </c>
      <c r="G70" s="26"/>
      <c r="M70" s="25"/>
    </row>
    <row r="71" spans="2:13" s="12" customFormat="1" ht="13.5" hidden="1" customHeight="1" x14ac:dyDescent="0.2">
      <c r="B71" s="23" t="s">
        <v>82</v>
      </c>
      <c r="C71" s="22" t="s">
        <v>81</v>
      </c>
      <c r="D71" s="28">
        <f t="shared" si="3"/>
        <v>0.8</v>
      </c>
      <c r="E71" s="28">
        <f t="shared" si="4"/>
        <v>0.8</v>
      </c>
      <c r="F71" s="28">
        <f t="shared" si="5"/>
        <v>0.85</v>
      </c>
      <c r="G71" s="26"/>
      <c r="M71" s="25"/>
    </row>
    <row r="72" spans="2:13" ht="13.5" customHeight="1" x14ac:dyDescent="0.2">
      <c r="B72" s="33" t="s">
        <v>102</v>
      </c>
      <c r="C72" s="32"/>
      <c r="D72" s="31"/>
      <c r="E72" s="31"/>
      <c r="F72" s="31"/>
      <c r="G72" s="30"/>
      <c r="M72" s="24"/>
    </row>
    <row r="73" spans="2:13" s="12" customFormat="1" ht="13.5" hidden="1" customHeight="1" x14ac:dyDescent="0.2">
      <c r="B73" s="23" t="s">
        <v>101</v>
      </c>
      <c r="C73" s="29"/>
      <c r="D73" s="28"/>
      <c r="E73" s="28"/>
      <c r="F73" s="28"/>
      <c r="G73" s="26"/>
      <c r="M73" s="25"/>
    </row>
    <row r="74" spans="2:13" s="12" customFormat="1" ht="13.5" hidden="1" customHeight="1" x14ac:dyDescent="0.2">
      <c r="B74" s="27" t="s">
        <v>100</v>
      </c>
      <c r="C74" s="22">
        <f t="shared" ref="C74:C90" si="7">rng_dmo_Major_Coins</f>
        <v>0.6</v>
      </c>
      <c r="D74" s="21">
        <f t="shared" ref="D74:D88" si="8">rng_Major_coins</f>
        <v>0.5</v>
      </c>
      <c r="E74" s="21">
        <f t="shared" ref="E74:E88" si="9">rng_np_Major_coins</f>
        <v>0.5</v>
      </c>
      <c r="F74" s="21">
        <f t="shared" ref="F74:F88" si="10">rng_indem_Major_Coins</f>
        <v>0.6</v>
      </c>
      <c r="G74" s="26"/>
      <c r="M74" s="25"/>
    </row>
    <row r="75" spans="2:13" s="12" customFormat="1" ht="13.5" hidden="1" customHeight="1" x14ac:dyDescent="0.2">
      <c r="B75" s="23" t="s">
        <v>99</v>
      </c>
      <c r="C75" s="22">
        <f t="shared" si="7"/>
        <v>0.6</v>
      </c>
      <c r="D75" s="21">
        <f t="shared" si="8"/>
        <v>0.5</v>
      </c>
      <c r="E75" s="21">
        <f t="shared" si="9"/>
        <v>0.5</v>
      </c>
      <c r="F75" s="21">
        <f t="shared" si="10"/>
        <v>0.6</v>
      </c>
      <c r="G75" s="26"/>
      <c r="M75" s="25"/>
    </row>
    <row r="76" spans="2:13" s="12" customFormat="1" ht="13.5" hidden="1" customHeight="1" x14ac:dyDescent="0.2">
      <c r="B76" s="23" t="s">
        <v>98</v>
      </c>
      <c r="C76" s="22">
        <f t="shared" si="7"/>
        <v>0.6</v>
      </c>
      <c r="D76" s="21">
        <f t="shared" si="8"/>
        <v>0.5</v>
      </c>
      <c r="E76" s="21">
        <f t="shared" si="9"/>
        <v>0.5</v>
      </c>
      <c r="F76" s="21">
        <f t="shared" si="10"/>
        <v>0.6</v>
      </c>
      <c r="G76" s="26"/>
      <c r="M76" s="25"/>
    </row>
    <row r="77" spans="2:13" ht="13.5" hidden="1" customHeight="1" x14ac:dyDescent="0.2">
      <c r="B77" s="23" t="s">
        <v>97</v>
      </c>
      <c r="C77" s="22">
        <f t="shared" si="7"/>
        <v>0.6</v>
      </c>
      <c r="D77" s="21">
        <f t="shared" si="8"/>
        <v>0.5</v>
      </c>
      <c r="E77" s="21">
        <f t="shared" si="9"/>
        <v>0.5</v>
      </c>
      <c r="F77" s="21">
        <f t="shared" si="10"/>
        <v>0.6</v>
      </c>
      <c r="G77" s="20"/>
      <c r="M77" s="24"/>
    </row>
    <row r="78" spans="2:13" ht="13.5" customHeight="1" x14ac:dyDescent="0.2">
      <c r="B78" s="23" t="s">
        <v>96</v>
      </c>
      <c r="C78" s="22">
        <f t="shared" si="7"/>
        <v>0.6</v>
      </c>
      <c r="D78" s="21">
        <f t="shared" si="8"/>
        <v>0.5</v>
      </c>
      <c r="E78" s="21">
        <f t="shared" si="9"/>
        <v>0.5</v>
      </c>
      <c r="F78" s="21">
        <f t="shared" si="10"/>
        <v>0.6</v>
      </c>
      <c r="G78" s="20"/>
      <c r="M78" s="24"/>
    </row>
    <row r="79" spans="2:13" ht="13.5" customHeight="1" x14ac:dyDescent="0.2">
      <c r="B79" s="23" t="s">
        <v>95</v>
      </c>
      <c r="C79" s="22">
        <f t="shared" si="7"/>
        <v>0.6</v>
      </c>
      <c r="D79" s="21">
        <f t="shared" si="8"/>
        <v>0.5</v>
      </c>
      <c r="E79" s="21">
        <f t="shared" si="9"/>
        <v>0.5</v>
      </c>
      <c r="F79" s="21">
        <f t="shared" si="10"/>
        <v>0.6</v>
      </c>
      <c r="G79" s="20"/>
      <c r="M79" s="24"/>
    </row>
    <row r="80" spans="2:13" ht="13.5" customHeight="1" x14ac:dyDescent="0.2">
      <c r="B80" s="23" t="s">
        <v>94</v>
      </c>
      <c r="C80" s="22">
        <f t="shared" si="7"/>
        <v>0.6</v>
      </c>
      <c r="D80" s="21">
        <f t="shared" si="8"/>
        <v>0.5</v>
      </c>
      <c r="E80" s="21">
        <f t="shared" si="9"/>
        <v>0.5</v>
      </c>
      <c r="F80" s="21">
        <f t="shared" si="10"/>
        <v>0.6</v>
      </c>
      <c r="G80" s="20"/>
      <c r="M80" s="24"/>
    </row>
    <row r="81" spans="2:13" ht="13.5" hidden="1" customHeight="1" x14ac:dyDescent="0.2">
      <c r="B81" s="23" t="s">
        <v>93</v>
      </c>
      <c r="C81" s="22">
        <f t="shared" si="7"/>
        <v>0.6</v>
      </c>
      <c r="D81" s="21">
        <f t="shared" si="8"/>
        <v>0.5</v>
      </c>
      <c r="E81" s="21">
        <f t="shared" si="9"/>
        <v>0.5</v>
      </c>
      <c r="F81" s="21">
        <f t="shared" si="10"/>
        <v>0.6</v>
      </c>
      <c r="G81" s="20"/>
      <c r="M81" s="24"/>
    </row>
    <row r="82" spans="2:13" ht="13.5" customHeight="1" x14ac:dyDescent="0.2">
      <c r="B82" s="23" t="s">
        <v>92</v>
      </c>
      <c r="C82" s="22">
        <f t="shared" si="7"/>
        <v>0.6</v>
      </c>
      <c r="D82" s="21">
        <f t="shared" si="8"/>
        <v>0.5</v>
      </c>
      <c r="E82" s="21">
        <f t="shared" si="9"/>
        <v>0.5</v>
      </c>
      <c r="F82" s="21">
        <f t="shared" si="10"/>
        <v>0.6</v>
      </c>
      <c r="G82" s="20"/>
      <c r="M82" s="24"/>
    </row>
    <row r="83" spans="2:13" ht="13.5" customHeight="1" x14ac:dyDescent="0.2">
      <c r="B83" s="23" t="s">
        <v>91</v>
      </c>
      <c r="C83" s="22">
        <f t="shared" si="7"/>
        <v>0.6</v>
      </c>
      <c r="D83" s="21">
        <f t="shared" si="8"/>
        <v>0.5</v>
      </c>
      <c r="E83" s="21">
        <f t="shared" si="9"/>
        <v>0.5</v>
      </c>
      <c r="F83" s="21">
        <f t="shared" si="10"/>
        <v>0.6</v>
      </c>
      <c r="G83" s="20"/>
      <c r="M83" s="24"/>
    </row>
    <row r="84" spans="2:13" ht="13.5" hidden="1" customHeight="1" x14ac:dyDescent="0.2">
      <c r="B84" s="23" t="s">
        <v>90</v>
      </c>
      <c r="C84" s="22">
        <f t="shared" si="7"/>
        <v>0.6</v>
      </c>
      <c r="D84" s="21">
        <f t="shared" si="8"/>
        <v>0.5</v>
      </c>
      <c r="E84" s="21">
        <f t="shared" si="9"/>
        <v>0.5</v>
      </c>
      <c r="F84" s="21">
        <f t="shared" si="10"/>
        <v>0.6</v>
      </c>
      <c r="G84" s="20"/>
      <c r="M84" s="24"/>
    </row>
    <row r="85" spans="2:13" ht="13.5" hidden="1" customHeight="1" x14ac:dyDescent="0.2">
      <c r="B85" s="23" t="s">
        <v>89</v>
      </c>
      <c r="C85" s="22">
        <f t="shared" si="7"/>
        <v>0.6</v>
      </c>
      <c r="D85" s="21">
        <f t="shared" si="8"/>
        <v>0.5</v>
      </c>
      <c r="E85" s="21">
        <f t="shared" si="9"/>
        <v>0.5</v>
      </c>
      <c r="F85" s="21">
        <f t="shared" si="10"/>
        <v>0.6</v>
      </c>
      <c r="G85" s="20"/>
      <c r="M85" s="24"/>
    </row>
    <row r="86" spans="2:13" ht="13.5" hidden="1" customHeight="1" x14ac:dyDescent="0.2">
      <c r="B86" s="23" t="s">
        <v>88</v>
      </c>
      <c r="C86" s="22">
        <f t="shared" si="7"/>
        <v>0.6</v>
      </c>
      <c r="D86" s="21">
        <f t="shared" si="8"/>
        <v>0.5</v>
      </c>
      <c r="E86" s="21">
        <f t="shared" si="9"/>
        <v>0.5</v>
      </c>
      <c r="F86" s="21">
        <f t="shared" si="10"/>
        <v>0.6</v>
      </c>
      <c r="G86" s="20"/>
      <c r="M86" s="24"/>
    </row>
    <row r="87" spans="2:13" ht="13.5" customHeight="1" x14ac:dyDescent="0.2">
      <c r="B87" s="23" t="s">
        <v>87</v>
      </c>
      <c r="C87" s="22">
        <f t="shared" si="7"/>
        <v>0.6</v>
      </c>
      <c r="D87" s="21">
        <f t="shared" si="8"/>
        <v>0.5</v>
      </c>
      <c r="E87" s="21">
        <f t="shared" si="9"/>
        <v>0.5</v>
      </c>
      <c r="F87" s="21">
        <f t="shared" si="10"/>
        <v>0.6</v>
      </c>
      <c r="G87" s="20"/>
      <c r="M87" s="24"/>
    </row>
    <row r="88" spans="2:13" ht="13.5" customHeight="1" x14ac:dyDescent="0.2">
      <c r="B88" s="23" t="s">
        <v>86</v>
      </c>
      <c r="C88" s="22">
        <f t="shared" si="7"/>
        <v>0.6</v>
      </c>
      <c r="D88" s="21">
        <f t="shared" si="8"/>
        <v>0.5</v>
      </c>
      <c r="E88" s="21">
        <f t="shared" si="9"/>
        <v>0.5</v>
      </c>
      <c r="F88" s="21">
        <f t="shared" si="10"/>
        <v>0.6</v>
      </c>
      <c r="G88" s="20"/>
      <c r="M88" s="24"/>
    </row>
    <row r="89" spans="2:13" ht="13.5" hidden="1" customHeight="1" x14ac:dyDescent="0.2">
      <c r="B89" s="23" t="s">
        <v>85</v>
      </c>
      <c r="C89" s="22">
        <f t="shared" si="7"/>
        <v>0.6</v>
      </c>
      <c r="D89" s="21" t="s">
        <v>84</v>
      </c>
      <c r="E89" s="21" t="s">
        <v>84</v>
      </c>
      <c r="F89" s="21" t="s">
        <v>84</v>
      </c>
      <c r="G89" s="20"/>
      <c r="M89" s="15"/>
    </row>
    <row r="90" spans="2:13" ht="13.5" customHeight="1" x14ac:dyDescent="0.2">
      <c r="B90" s="23" t="s">
        <v>83</v>
      </c>
      <c r="C90" s="22">
        <f t="shared" si="7"/>
        <v>0.6</v>
      </c>
      <c r="D90" s="21">
        <f>rng_Major_coins</f>
        <v>0.5</v>
      </c>
      <c r="E90" s="21">
        <f>rng_np_Major_coins</f>
        <v>0.5</v>
      </c>
      <c r="F90" s="21">
        <f>rng_indem_Major_Coins</f>
        <v>0.6</v>
      </c>
      <c r="G90" s="20"/>
    </row>
    <row r="91" spans="2:13" ht="13.5" hidden="1" customHeight="1" x14ac:dyDescent="0.2">
      <c r="B91" s="23" t="s">
        <v>82</v>
      </c>
      <c r="C91" s="22" t="s">
        <v>81</v>
      </c>
      <c r="D91" s="21">
        <f>rng_Major_coins</f>
        <v>0.5</v>
      </c>
      <c r="E91" s="21">
        <f>rng_np_Major_coins</f>
        <v>0.5</v>
      </c>
      <c r="F91" s="21">
        <f>rng_indem_Major_Coins</f>
        <v>0.6</v>
      </c>
      <c r="G91" s="20"/>
    </row>
    <row r="92" spans="2:13" ht="7.5" customHeight="1" x14ac:dyDescent="0.2">
      <c r="B92" s="23"/>
      <c r="C92" s="22"/>
      <c r="D92" s="21"/>
      <c r="E92" s="21"/>
      <c r="F92" s="21"/>
      <c r="G92" s="20"/>
    </row>
    <row r="93" spans="2:13" ht="12.75" customHeight="1" x14ac:dyDescent="0.2">
      <c r="B93" s="142" t="s">
        <v>80</v>
      </c>
      <c r="C93" s="143"/>
      <c r="D93" s="143"/>
      <c r="E93" s="143"/>
      <c r="F93" s="143"/>
      <c r="G93" s="146"/>
    </row>
    <row r="94" spans="2:13" ht="13.5" hidden="1" customHeight="1" x14ac:dyDescent="0.2">
      <c r="B94" s="19"/>
      <c r="C94" s="18"/>
      <c r="D94" s="18"/>
      <c r="E94" s="18"/>
      <c r="F94" s="18"/>
      <c r="G94" s="17"/>
    </row>
    <row r="95" spans="2:13" ht="7.5" hidden="1" customHeight="1" x14ac:dyDescent="0.2">
      <c r="B95" s="19"/>
      <c r="C95" s="18"/>
      <c r="D95" s="18"/>
      <c r="E95" s="18"/>
      <c r="F95" s="18"/>
      <c r="G95" s="17"/>
    </row>
    <row r="96" spans="2:13" ht="26.25" customHeight="1" thickBot="1" x14ac:dyDescent="0.25">
      <c r="B96" s="138" t="s">
        <v>79</v>
      </c>
      <c r="C96" s="139"/>
      <c r="D96" s="139"/>
      <c r="E96" s="139"/>
      <c r="F96" s="139"/>
      <c r="G96" s="140"/>
      <c r="M96" s="15"/>
    </row>
    <row r="97" spans="2:13" ht="6" customHeight="1" x14ac:dyDescent="0.2">
      <c r="B97" s="16"/>
      <c r="C97" s="16"/>
      <c r="D97" s="16"/>
      <c r="E97" s="16"/>
      <c r="F97" s="16"/>
      <c r="G97" s="16"/>
      <c r="M97" s="15"/>
    </row>
    <row r="98" spans="2:13" ht="17.25" hidden="1" customHeight="1" x14ac:dyDescent="0.2">
      <c r="B98" s="14" t="s">
        <v>78</v>
      </c>
      <c r="C98" s="13"/>
      <c r="D98" s="12"/>
      <c r="E98" s="11"/>
    </row>
    <row r="99" spans="2:13" ht="132" hidden="1" customHeight="1" x14ac:dyDescent="0.2">
      <c r="B99" s="151" t="s">
        <v>77</v>
      </c>
      <c r="C99" s="130"/>
      <c r="D99" s="130"/>
      <c r="E99" s="130"/>
      <c r="I99" s="4"/>
    </row>
    <row r="100" spans="2:13" ht="8.25" customHeight="1" x14ac:dyDescent="0.2"/>
    <row r="101" spans="2:13" s="7" customFormat="1" ht="15.95" customHeight="1" x14ac:dyDescent="0.2">
      <c r="B101" s="129" t="s">
        <v>76</v>
      </c>
      <c r="C101" s="129"/>
      <c r="D101" s="129"/>
      <c r="E101" s="129"/>
      <c r="F101" s="129"/>
      <c r="I101" s="5"/>
    </row>
    <row r="102" spans="2:13" s="7" customFormat="1" ht="80.099999999999994" customHeight="1" x14ac:dyDescent="0.2">
      <c r="B102" s="125" t="s">
        <v>75</v>
      </c>
      <c r="C102" s="125"/>
      <c r="D102" s="125"/>
      <c r="E102" s="125"/>
      <c r="F102" s="125"/>
    </row>
    <row r="103" spans="2:13" s="7" customFormat="1" ht="27.75" customHeight="1" x14ac:dyDescent="0.2">
      <c r="B103" s="124" t="s">
        <v>74</v>
      </c>
      <c r="C103" s="124"/>
      <c r="D103" s="124"/>
      <c r="E103" s="124"/>
      <c r="F103" s="124"/>
      <c r="G103" s="124"/>
    </row>
    <row r="104" spans="2:13" s="7" customFormat="1" ht="42.75" hidden="1" customHeight="1" x14ac:dyDescent="0.2">
      <c r="B104" s="125" t="s">
        <v>73</v>
      </c>
      <c r="C104" s="125"/>
      <c r="D104" s="125"/>
      <c r="E104" s="125"/>
      <c r="F104" s="125"/>
      <c r="G104" s="125"/>
    </row>
    <row r="105" spans="2:13" s="7" customFormat="1" ht="18" hidden="1" customHeight="1" x14ac:dyDescent="0.2">
      <c r="B105" s="125"/>
      <c r="C105" s="125"/>
      <c r="D105" s="125"/>
      <c r="E105" s="125"/>
      <c r="F105" s="125"/>
    </row>
    <row r="106" spans="2:13" s="7" customFormat="1" ht="18" hidden="1" customHeight="1" x14ac:dyDescent="0.2">
      <c r="B106" s="125"/>
      <c r="C106" s="125"/>
      <c r="D106" s="125"/>
      <c r="E106" s="125"/>
    </row>
    <row r="107" spans="2:13" s="7" customFormat="1" ht="16.5" hidden="1" customHeight="1" x14ac:dyDescent="0.2">
      <c r="B107" s="148" t="s">
        <v>72</v>
      </c>
      <c r="C107" s="125"/>
      <c r="D107" s="125"/>
      <c r="E107" s="125"/>
      <c r="F107" s="125"/>
      <c r="G107" s="125"/>
    </row>
    <row r="108" spans="2:13" s="7" customFormat="1" ht="5.25" customHeight="1" x14ac:dyDescent="0.2">
      <c r="B108" s="125"/>
      <c r="C108" s="125"/>
      <c r="D108" s="125"/>
      <c r="E108" s="125"/>
      <c r="F108" s="125"/>
    </row>
    <row r="109" spans="2:13" s="7" customFormat="1" ht="15.95" customHeight="1" x14ac:dyDescent="0.2">
      <c r="B109" s="147" t="s">
        <v>71</v>
      </c>
      <c r="C109" s="147"/>
      <c r="D109" s="147"/>
      <c r="E109" s="147"/>
      <c r="F109" s="147"/>
      <c r="I109" s="5"/>
    </row>
    <row r="110" spans="2:13" s="7" customFormat="1" ht="27.75" customHeight="1" x14ac:dyDescent="0.2">
      <c r="B110" s="130" t="s">
        <v>70</v>
      </c>
      <c r="C110" s="130"/>
      <c r="D110" s="130"/>
      <c r="E110" s="130"/>
      <c r="F110" s="130"/>
    </row>
    <row r="111" spans="2:13" s="7" customFormat="1" ht="71.25" customHeight="1" x14ac:dyDescent="0.2">
      <c r="B111" s="125" t="s">
        <v>69</v>
      </c>
      <c r="C111" s="125"/>
      <c r="D111" s="125"/>
      <c r="E111" s="125"/>
      <c r="F111" s="125"/>
    </row>
    <row r="112" spans="2:13" s="7" customFormat="1" ht="12.75" customHeight="1" x14ac:dyDescent="0.2">
      <c r="C112" s="10"/>
    </row>
    <row r="113" spans="2:9" s="7" customFormat="1" ht="24.75" customHeight="1" x14ac:dyDescent="0.2">
      <c r="B113" s="129" t="s">
        <v>37</v>
      </c>
      <c r="C113" s="129"/>
      <c r="D113" s="129"/>
      <c r="E113" s="129"/>
      <c r="F113" s="129"/>
      <c r="I113" s="5"/>
    </row>
    <row r="114" spans="2:9" s="7" customFormat="1" ht="12.95" customHeight="1" x14ac:dyDescent="0.2">
      <c r="B114" s="125" t="s">
        <v>36</v>
      </c>
      <c r="C114" s="125"/>
      <c r="D114" s="125"/>
      <c r="E114" s="125"/>
      <c r="F114" s="125"/>
      <c r="I114" s="5"/>
    </row>
    <row r="115" spans="2:9" s="7" customFormat="1" ht="12.95" customHeight="1" x14ac:dyDescent="0.2">
      <c r="B115" s="127" t="s">
        <v>35</v>
      </c>
      <c r="C115" s="127"/>
      <c r="D115" s="127"/>
      <c r="E115" s="127"/>
      <c r="F115" s="127"/>
      <c r="I115" s="5"/>
    </row>
    <row r="116" spans="2:9" s="7" customFormat="1" ht="12.95" customHeight="1" x14ac:dyDescent="0.2">
      <c r="B116" s="127" t="s">
        <v>34</v>
      </c>
      <c r="C116" s="127"/>
      <c r="D116" s="127"/>
      <c r="E116" s="127"/>
      <c r="F116" s="127"/>
      <c r="I116" s="5"/>
    </row>
    <row r="117" spans="2:9" s="7" customFormat="1" ht="12.95" customHeight="1" x14ac:dyDescent="0.2">
      <c r="B117" s="125" t="s">
        <v>33</v>
      </c>
      <c r="C117" s="125"/>
      <c r="D117" s="125"/>
      <c r="E117" s="125"/>
      <c r="F117" s="125"/>
      <c r="I117" s="5"/>
    </row>
    <row r="118" spans="2:9" s="7" customFormat="1" ht="12.95" customHeight="1" x14ac:dyDescent="0.2">
      <c r="B118" s="127" t="s">
        <v>32</v>
      </c>
      <c r="C118" s="127"/>
      <c r="D118" s="127"/>
      <c r="E118" s="127"/>
      <c r="F118" s="127"/>
      <c r="I118" s="5"/>
    </row>
    <row r="119" spans="2:9" s="7" customFormat="1" ht="12.95" customHeight="1" x14ac:dyDescent="0.2">
      <c r="B119" s="127" t="s">
        <v>31</v>
      </c>
      <c r="C119" s="127"/>
      <c r="D119" s="127"/>
      <c r="E119" s="127"/>
      <c r="F119" s="127"/>
      <c r="I119" s="5"/>
    </row>
    <row r="120" spans="2:9" s="7" customFormat="1" ht="12.95" customHeight="1" x14ac:dyDescent="0.2">
      <c r="B120" s="124" t="s">
        <v>30</v>
      </c>
      <c r="C120" s="124"/>
      <c r="D120" s="124"/>
      <c r="E120" s="124"/>
      <c r="F120" s="124"/>
      <c r="I120" s="5"/>
    </row>
    <row r="121" spans="2:9" s="7" customFormat="1" ht="26.1" customHeight="1" x14ac:dyDescent="0.2">
      <c r="B121" s="128" t="s">
        <v>68</v>
      </c>
      <c r="C121" s="128"/>
      <c r="D121" s="128"/>
      <c r="E121" s="128"/>
      <c r="F121" s="128"/>
      <c r="I121" s="5"/>
    </row>
    <row r="122" spans="2:9" s="7" customFormat="1" ht="39" customHeight="1" x14ac:dyDescent="0.2">
      <c r="B122" s="128" t="s">
        <v>67</v>
      </c>
      <c r="C122" s="128"/>
      <c r="D122" s="128"/>
      <c r="E122" s="128"/>
      <c r="F122" s="128"/>
      <c r="I122" s="5"/>
    </row>
    <row r="123" spans="2:9" s="7" customFormat="1" ht="26.1" customHeight="1" x14ac:dyDescent="0.2">
      <c r="B123" s="128" t="s">
        <v>66</v>
      </c>
      <c r="C123" s="128"/>
      <c r="D123" s="128"/>
      <c r="E123" s="128"/>
      <c r="F123" s="128"/>
      <c r="I123" s="5"/>
    </row>
    <row r="124" spans="2:9" s="7" customFormat="1" ht="26.1" customHeight="1" x14ac:dyDescent="0.2">
      <c r="B124" s="128" t="s">
        <v>65</v>
      </c>
      <c r="C124" s="128"/>
      <c r="D124" s="128"/>
      <c r="E124" s="128"/>
      <c r="F124" s="128"/>
    </row>
    <row r="125" spans="2:9" s="7" customFormat="1" ht="12.95" customHeight="1" x14ac:dyDescent="0.2">
      <c r="B125" s="130" t="s">
        <v>64</v>
      </c>
      <c r="C125" s="130"/>
      <c r="D125" s="130"/>
      <c r="E125" s="130"/>
      <c r="F125" s="130"/>
      <c r="I125" s="5"/>
    </row>
    <row r="126" spans="2:9" s="7" customFormat="1" ht="12.95" customHeight="1" x14ac:dyDescent="0.2">
      <c r="B126" s="136" t="s">
        <v>63</v>
      </c>
      <c r="C126" s="136"/>
      <c r="D126" s="136"/>
      <c r="E126" s="136"/>
      <c r="F126" s="136"/>
      <c r="I126" s="5"/>
    </row>
    <row r="127" spans="2:9" s="7" customFormat="1" ht="26.1" customHeight="1" x14ac:dyDescent="0.2">
      <c r="B127" s="136" t="s">
        <v>62</v>
      </c>
      <c r="C127" s="136"/>
      <c r="D127" s="136"/>
      <c r="E127" s="136"/>
      <c r="F127" s="136"/>
      <c r="I127" s="5"/>
    </row>
    <row r="128" spans="2:9" s="7" customFormat="1" ht="12.95" customHeight="1" x14ac:dyDescent="0.2">
      <c r="B128" s="136" t="s">
        <v>61</v>
      </c>
      <c r="C128" s="136"/>
      <c r="D128" s="136"/>
      <c r="E128" s="136"/>
      <c r="F128" s="136"/>
    </row>
    <row r="129" spans="2:9" s="7" customFormat="1" ht="26.1" customHeight="1" x14ac:dyDescent="0.2">
      <c r="B129" s="124" t="s">
        <v>60</v>
      </c>
      <c r="C129" s="124"/>
      <c r="D129" s="124"/>
      <c r="E129" s="124"/>
      <c r="F129" s="124"/>
      <c r="I129" s="5"/>
    </row>
    <row r="130" spans="2:9" s="7" customFormat="1" ht="26.1" customHeight="1" x14ac:dyDescent="0.2">
      <c r="B130" s="128" t="s">
        <v>59</v>
      </c>
      <c r="C130" s="128"/>
      <c r="D130" s="128"/>
      <c r="E130" s="128"/>
      <c r="F130" s="128"/>
      <c r="I130" s="5"/>
    </row>
    <row r="131" spans="2:9" s="7" customFormat="1" ht="26.1" customHeight="1" x14ac:dyDescent="0.2">
      <c r="B131" s="124" t="s">
        <v>58</v>
      </c>
      <c r="C131" s="124"/>
      <c r="D131" s="124"/>
      <c r="E131" s="124"/>
      <c r="F131" s="124"/>
      <c r="I131" s="5"/>
    </row>
    <row r="132" spans="2:9" s="7" customFormat="1" ht="12.95" customHeight="1" x14ac:dyDescent="0.2">
      <c r="B132" s="125" t="s">
        <v>57</v>
      </c>
      <c r="C132" s="125"/>
      <c r="D132" s="125"/>
      <c r="E132" s="125"/>
      <c r="F132" s="125"/>
      <c r="I132" s="5"/>
    </row>
    <row r="133" spans="2:9" s="7" customFormat="1" ht="26.1" customHeight="1" x14ac:dyDescent="0.2">
      <c r="B133" s="128" t="s">
        <v>56</v>
      </c>
      <c r="C133" s="128"/>
      <c r="D133" s="128"/>
      <c r="E133" s="128"/>
      <c r="F133" s="128"/>
      <c r="I133" s="5"/>
    </row>
    <row r="134" spans="2:9" s="7" customFormat="1" ht="39" customHeight="1" x14ac:dyDescent="0.2">
      <c r="B134" s="124" t="s">
        <v>55</v>
      </c>
      <c r="C134" s="124"/>
      <c r="D134" s="124"/>
      <c r="E134" s="124"/>
      <c r="F134" s="124"/>
      <c r="I134" s="5"/>
    </row>
    <row r="135" spans="2:9" s="7" customFormat="1" ht="26.1" customHeight="1" x14ac:dyDescent="0.2">
      <c r="B135" s="124" t="s">
        <v>54</v>
      </c>
      <c r="C135" s="124"/>
      <c r="D135" s="124"/>
      <c r="E135" s="124"/>
      <c r="F135" s="124"/>
      <c r="I135" s="5"/>
    </row>
    <row r="136" spans="2:9" s="7" customFormat="1" ht="12.95" customHeight="1" x14ac:dyDescent="0.2">
      <c r="B136" s="127" t="s">
        <v>23</v>
      </c>
      <c r="C136" s="127"/>
      <c r="D136" s="127"/>
      <c r="E136" s="127"/>
      <c r="F136" s="127"/>
      <c r="I136" s="5"/>
    </row>
    <row r="137" spans="2:9" s="7" customFormat="1" ht="26.1" customHeight="1" x14ac:dyDescent="0.2">
      <c r="B137" s="127" t="s">
        <v>22</v>
      </c>
      <c r="C137" s="127"/>
      <c r="D137" s="127"/>
      <c r="E137" s="127"/>
      <c r="F137" s="127"/>
      <c r="I137" s="5"/>
    </row>
    <row r="138" spans="2:9" s="7" customFormat="1" ht="12.95" customHeight="1" x14ac:dyDescent="0.2">
      <c r="B138" s="126" t="s">
        <v>21</v>
      </c>
      <c r="C138" s="126"/>
      <c r="D138" s="126"/>
      <c r="E138" s="126"/>
      <c r="F138" s="126"/>
      <c r="I138" s="5"/>
    </row>
    <row r="139" spans="2:9" s="7" customFormat="1" ht="12.95" customHeight="1" x14ac:dyDescent="0.2">
      <c r="B139" s="126" t="s">
        <v>20</v>
      </c>
      <c r="C139" s="126"/>
      <c r="D139" s="126"/>
      <c r="E139" s="126"/>
      <c r="F139" s="126"/>
      <c r="I139" s="5"/>
    </row>
    <row r="140" spans="2:9" s="7" customFormat="1" ht="26.1" customHeight="1" x14ac:dyDescent="0.2">
      <c r="B140" s="126" t="s">
        <v>19</v>
      </c>
      <c r="C140" s="126"/>
      <c r="D140" s="126"/>
      <c r="E140" s="126"/>
      <c r="F140" s="126"/>
      <c r="I140" s="5"/>
    </row>
    <row r="141" spans="2:9" s="7" customFormat="1" ht="26.1" customHeight="1" x14ac:dyDescent="0.2">
      <c r="B141" s="124" t="s">
        <v>53</v>
      </c>
      <c r="C141" s="124"/>
      <c r="D141" s="124"/>
      <c r="E141" s="124"/>
      <c r="F141" s="124"/>
    </row>
    <row r="142" spans="2:9" s="7" customFormat="1" ht="12.95" customHeight="1" x14ac:dyDescent="0.2">
      <c r="B142" s="130" t="s">
        <v>52</v>
      </c>
      <c r="C142" s="130"/>
      <c r="D142" s="130"/>
      <c r="E142" s="130"/>
      <c r="F142" s="130"/>
    </row>
    <row r="143" spans="2:9" s="7" customFormat="1" ht="12.95" customHeight="1" x14ac:dyDescent="0.2">
      <c r="B143" s="136" t="s">
        <v>51</v>
      </c>
      <c r="C143" s="136"/>
      <c r="D143" s="136"/>
      <c r="E143" s="136"/>
      <c r="F143" s="136"/>
      <c r="I143" s="5"/>
    </row>
    <row r="144" spans="2:9" s="7" customFormat="1" ht="12.95" customHeight="1" x14ac:dyDescent="0.2">
      <c r="B144" s="136" t="s">
        <v>50</v>
      </c>
      <c r="C144" s="136"/>
      <c r="D144" s="136"/>
      <c r="E144" s="136"/>
      <c r="F144" s="136"/>
      <c r="I144" s="5"/>
    </row>
    <row r="145" spans="2:9" s="7" customFormat="1" ht="26.1" customHeight="1" x14ac:dyDescent="0.2">
      <c r="B145" s="128" t="s">
        <v>49</v>
      </c>
      <c r="C145" s="128"/>
      <c r="D145" s="128"/>
      <c r="E145" s="128"/>
      <c r="F145" s="128"/>
    </row>
    <row r="146" spans="2:9" s="7" customFormat="1" ht="26.1" customHeight="1" x14ac:dyDescent="0.2">
      <c r="B146" s="128" t="s">
        <v>48</v>
      </c>
      <c r="C146" s="128"/>
      <c r="D146" s="128"/>
      <c r="E146" s="128"/>
      <c r="F146" s="128"/>
    </row>
    <row r="147" spans="2:9" s="7" customFormat="1" ht="12.95" customHeight="1" x14ac:dyDescent="0.2">
      <c r="B147" s="125" t="s">
        <v>47</v>
      </c>
      <c r="C147" s="125"/>
      <c r="D147" s="125"/>
      <c r="E147" s="125"/>
      <c r="F147" s="125"/>
    </row>
    <row r="148" spans="2:9" s="7" customFormat="1" ht="12.95" customHeight="1" x14ac:dyDescent="0.2">
      <c r="B148" s="124" t="s">
        <v>46</v>
      </c>
      <c r="C148" s="124"/>
      <c r="D148" s="124"/>
      <c r="E148" s="124"/>
      <c r="F148" s="124"/>
    </row>
    <row r="149" spans="2:9" s="7" customFormat="1" ht="12.95" customHeight="1" x14ac:dyDescent="0.2">
      <c r="B149" s="125"/>
      <c r="C149" s="125"/>
      <c r="D149" s="125"/>
      <c r="E149" s="125"/>
      <c r="F149" s="125"/>
    </row>
    <row r="150" spans="2:9" s="7" customFormat="1" ht="26.1" customHeight="1" x14ac:dyDescent="0.2">
      <c r="B150" s="125" t="s">
        <v>15</v>
      </c>
      <c r="C150" s="125"/>
      <c r="D150" s="125"/>
      <c r="E150" s="125"/>
      <c r="F150" s="125"/>
      <c r="I150" s="5"/>
    </row>
    <row r="151" spans="2:9" s="7" customFormat="1" ht="19.5" customHeight="1" x14ac:dyDescent="0.2">
      <c r="B151" s="125" t="s">
        <v>14</v>
      </c>
      <c r="C151" s="125"/>
      <c r="D151" s="125"/>
      <c r="E151" s="125"/>
      <c r="F151" s="125"/>
    </row>
    <row r="152" spans="2:9" s="7" customFormat="1" ht="15" customHeight="1" x14ac:dyDescent="0.2">
      <c r="B152" s="129" t="s">
        <v>13</v>
      </c>
      <c r="C152" s="129"/>
      <c r="D152" s="129"/>
      <c r="E152" s="129"/>
      <c r="F152" s="129"/>
      <c r="I152" s="5"/>
    </row>
    <row r="153" spans="2:9" s="7" customFormat="1" ht="12.95" customHeight="1" x14ac:dyDescent="0.2">
      <c r="B153" s="133" t="s">
        <v>45</v>
      </c>
      <c r="C153" s="133"/>
      <c r="D153" s="133"/>
      <c r="E153" s="133"/>
      <c r="F153" s="133"/>
      <c r="I153" s="5"/>
    </row>
    <row r="154" spans="2:9" s="7" customFormat="1" ht="26.1" customHeight="1" x14ac:dyDescent="0.2">
      <c r="B154" s="130" t="s">
        <v>44</v>
      </c>
      <c r="C154" s="130"/>
      <c r="D154" s="130"/>
      <c r="E154" s="130"/>
      <c r="F154" s="130"/>
      <c r="I154" s="5"/>
    </row>
    <row r="155" spans="2:9" s="7" customFormat="1" ht="8.25" customHeight="1" x14ac:dyDescent="0.2">
      <c r="B155" s="9"/>
      <c r="C155" s="9"/>
      <c r="D155" s="9"/>
      <c r="E155" s="9"/>
      <c r="F155" s="9"/>
    </row>
    <row r="156" spans="2:9" s="7" customFormat="1" ht="26.1" customHeight="1" x14ac:dyDescent="0.2">
      <c r="B156" s="130" t="s">
        <v>43</v>
      </c>
      <c r="C156" s="130"/>
      <c r="D156" s="130"/>
      <c r="E156" s="130"/>
      <c r="F156" s="130"/>
      <c r="I156" s="5"/>
    </row>
    <row r="157" spans="2:9" s="7" customFormat="1" ht="6" customHeight="1" x14ac:dyDescent="0.2">
      <c r="B157" s="130"/>
      <c r="C157" s="130"/>
      <c r="D157" s="130"/>
      <c r="E157" s="130"/>
      <c r="F157" s="130"/>
    </row>
    <row r="158" spans="2:9" s="7" customFormat="1" ht="27.75" customHeight="1" x14ac:dyDescent="0.2">
      <c r="B158" s="130" t="s">
        <v>42</v>
      </c>
      <c r="C158" s="130"/>
      <c r="D158" s="130"/>
      <c r="E158" s="130"/>
      <c r="F158" s="130"/>
    </row>
    <row r="159" spans="2:9" s="7" customFormat="1" ht="6.75" customHeight="1" x14ac:dyDescent="0.2">
      <c r="B159" s="131"/>
      <c r="C159" s="131"/>
      <c r="D159" s="131"/>
      <c r="E159" s="131"/>
      <c r="F159" s="131"/>
    </row>
    <row r="160" spans="2:9" s="7" customFormat="1" ht="39" customHeight="1" x14ac:dyDescent="0.2">
      <c r="B160" s="132" t="s">
        <v>41</v>
      </c>
      <c r="C160" s="132"/>
      <c r="D160" s="132"/>
      <c r="E160" s="132"/>
      <c r="F160" s="132"/>
      <c r="I160" s="5"/>
    </row>
    <row r="161" spans="2:9" s="7" customFormat="1" ht="7.5" customHeight="1" x14ac:dyDescent="0.2">
      <c r="B161" s="8"/>
      <c r="C161" s="8"/>
      <c r="D161" s="8"/>
      <c r="E161" s="8"/>
      <c r="F161" s="8"/>
      <c r="I161" s="5"/>
    </row>
    <row r="162" spans="2:9" s="7" customFormat="1" ht="27" customHeight="1" x14ac:dyDescent="0.2">
      <c r="B162" s="135" t="s">
        <v>40</v>
      </c>
      <c r="C162" s="135"/>
      <c r="D162" s="135"/>
      <c r="E162" s="135"/>
      <c r="F162" s="135"/>
      <c r="G162" s="135"/>
      <c r="I162" s="5"/>
    </row>
    <row r="163" spans="2:9" s="7" customFormat="1" ht="7.5" customHeight="1" x14ac:dyDescent="0.2">
      <c r="B163" s="8"/>
      <c r="C163" s="8"/>
      <c r="D163" s="8"/>
      <c r="E163" s="8"/>
      <c r="F163" s="8"/>
    </row>
    <row r="164" spans="2:9" s="7" customFormat="1" ht="12.95" customHeight="1" x14ac:dyDescent="0.2">
      <c r="B164" s="133" t="s">
        <v>39</v>
      </c>
      <c r="C164" s="133"/>
      <c r="D164" s="133"/>
      <c r="E164" s="133"/>
      <c r="F164" s="133"/>
    </row>
    <row r="165" spans="2:9" s="7" customFormat="1" ht="57" customHeight="1" x14ac:dyDescent="0.2">
      <c r="B165" s="132" t="s">
        <v>38</v>
      </c>
      <c r="C165" s="132"/>
      <c r="D165" s="132"/>
      <c r="E165" s="132"/>
      <c r="F165" s="132"/>
    </row>
    <row r="166" spans="2:9" s="7" customFormat="1" ht="63.75" customHeight="1" x14ac:dyDescent="0.2">
      <c r="B166" s="134" t="s">
        <v>12</v>
      </c>
      <c r="C166" s="134"/>
      <c r="D166" s="134"/>
      <c r="E166" s="134"/>
      <c r="F166" s="134"/>
      <c r="I166" s="5"/>
    </row>
    <row r="167" spans="2:9" s="7" customFormat="1" ht="8.25" customHeight="1" x14ac:dyDescent="0.2">
      <c r="B167" s="127"/>
      <c r="C167" s="127"/>
      <c r="D167" s="127"/>
      <c r="E167" s="127"/>
      <c r="F167" s="127"/>
    </row>
    <row r="168" spans="2:9" s="7" customFormat="1" ht="26.1" customHeight="1" x14ac:dyDescent="0.2">
      <c r="B168" s="125" t="s">
        <v>11</v>
      </c>
      <c r="C168" s="125"/>
      <c r="D168" s="125"/>
      <c r="E168" s="125"/>
      <c r="F168" s="125"/>
      <c r="I168" s="5"/>
    </row>
    <row r="169" spans="2:9" s="7" customFormat="1" ht="12.95" customHeight="1" x14ac:dyDescent="0.2">
      <c r="B169" s="127" t="s">
        <v>10</v>
      </c>
      <c r="C169" s="127"/>
      <c r="D169" s="127"/>
      <c r="E169" s="127"/>
      <c r="F169" s="127"/>
      <c r="I169" s="5"/>
    </row>
    <row r="170" spans="2:9" s="7" customFormat="1" ht="18" customHeight="1" x14ac:dyDescent="0.2">
      <c r="B170" s="127" t="s">
        <v>9</v>
      </c>
      <c r="C170" s="127"/>
      <c r="D170" s="127"/>
      <c r="E170" s="127"/>
      <c r="F170" s="127"/>
      <c r="I170" s="5"/>
    </row>
    <row r="171" spans="2:9" s="7" customFormat="1" ht="78.75" customHeight="1" x14ac:dyDescent="0.2">
      <c r="B171" s="134" t="s">
        <v>8</v>
      </c>
      <c r="C171" s="125"/>
      <c r="D171" s="125"/>
      <c r="E171" s="125"/>
      <c r="F171" s="6"/>
    </row>
    <row r="172" spans="2:9" s="7" customFormat="1" ht="15.95" customHeight="1" x14ac:dyDescent="0.2">
      <c r="B172" s="129" t="s">
        <v>7</v>
      </c>
      <c r="C172" s="129"/>
      <c r="D172" s="129"/>
      <c r="E172" s="129"/>
      <c r="F172" s="129"/>
      <c r="I172" s="5"/>
    </row>
    <row r="173" spans="2:9" s="7" customFormat="1" ht="65.099999999999994" customHeight="1" x14ac:dyDescent="0.2">
      <c r="B173" s="125" t="s">
        <v>6</v>
      </c>
      <c r="C173" s="125"/>
      <c r="D173" s="125"/>
      <c r="E173" s="125"/>
      <c r="F173" s="125"/>
    </row>
    <row r="174" spans="2:9" s="7" customFormat="1" ht="12.95" customHeight="1" x14ac:dyDescent="0.2">
      <c r="B174" s="125"/>
      <c r="C174" s="125"/>
      <c r="D174" s="125"/>
      <c r="E174" s="125"/>
      <c r="F174" s="125"/>
    </row>
    <row r="175" spans="2:9" s="7" customFormat="1" ht="39" customHeight="1" x14ac:dyDescent="0.2">
      <c r="B175" s="125" t="s">
        <v>5</v>
      </c>
      <c r="C175" s="125"/>
      <c r="D175" s="125"/>
      <c r="E175" s="125"/>
      <c r="F175" s="125"/>
      <c r="I175" s="5"/>
    </row>
    <row r="176" spans="2:9" s="7" customFormat="1" ht="26.1" customHeight="1" x14ac:dyDescent="0.2">
      <c r="B176" s="125" t="s">
        <v>4</v>
      </c>
      <c r="C176" s="125"/>
      <c r="D176" s="125"/>
      <c r="E176" s="125"/>
      <c r="F176" s="125"/>
      <c r="I176" s="5"/>
    </row>
    <row r="177" spans="2:9" s="7" customFormat="1" ht="26.1" customHeight="1" x14ac:dyDescent="0.2">
      <c r="B177" s="125" t="s">
        <v>3</v>
      </c>
      <c r="C177" s="125"/>
      <c r="D177" s="125"/>
      <c r="E177" s="125"/>
      <c r="F177" s="125"/>
      <c r="I177" s="5"/>
    </row>
    <row r="178" spans="2:9" s="7" customFormat="1" ht="12.95" customHeight="1" x14ac:dyDescent="0.2">
      <c r="B178" s="125"/>
      <c r="C178" s="125"/>
      <c r="D178" s="125"/>
      <c r="E178" s="125"/>
      <c r="F178" s="125"/>
    </row>
    <row r="179" spans="2:9" s="7" customFormat="1" ht="26.1" customHeight="1" x14ac:dyDescent="0.2">
      <c r="B179" s="125" t="s">
        <v>2</v>
      </c>
      <c r="C179" s="125"/>
      <c r="D179" s="125"/>
      <c r="E179" s="125"/>
      <c r="F179" s="125"/>
    </row>
    <row r="180" spans="2:9" s="7" customFormat="1" ht="12.95" customHeight="1" x14ac:dyDescent="0.2">
      <c r="B180" s="125"/>
      <c r="C180" s="125"/>
      <c r="D180" s="125"/>
      <c r="E180" s="125"/>
      <c r="F180" s="125"/>
    </row>
    <row r="181" spans="2:9" s="7" customFormat="1" ht="26.1" hidden="1" customHeight="1" x14ac:dyDescent="0.2">
      <c r="B181" s="125" t="s">
        <v>1</v>
      </c>
      <c r="C181" s="125"/>
      <c r="D181" s="125"/>
      <c r="E181" s="125"/>
      <c r="F181" s="125"/>
    </row>
    <row r="182" spans="2:9" s="7" customFormat="1" ht="12.95" customHeight="1" x14ac:dyDescent="0.2">
      <c r="B182" s="125"/>
      <c r="C182" s="125"/>
      <c r="D182" s="125"/>
      <c r="E182" s="125"/>
      <c r="F182" s="125"/>
    </row>
    <row r="183" spans="2:9" s="7" customFormat="1" ht="90.95" customHeight="1" x14ac:dyDescent="0.2">
      <c r="B183" s="125" t="s">
        <v>0</v>
      </c>
      <c r="C183" s="125"/>
      <c r="D183" s="125"/>
      <c r="E183" s="125"/>
      <c r="F183" s="125"/>
    </row>
    <row r="184" spans="2:9" s="7" customFormat="1" ht="12.95" customHeight="1" x14ac:dyDescent="0.2">
      <c r="B184" s="125"/>
      <c r="C184" s="125"/>
      <c r="D184" s="125"/>
      <c r="E184" s="125"/>
      <c r="F184" s="125"/>
    </row>
    <row r="185" spans="2:9" ht="20.25" hidden="1" customHeight="1" x14ac:dyDescent="0.2">
      <c r="B185" s="129" t="s">
        <v>37</v>
      </c>
      <c r="C185" s="129"/>
      <c r="D185" s="129"/>
      <c r="E185" s="129"/>
      <c r="F185" s="129"/>
      <c r="I185" s="5"/>
    </row>
    <row r="186" spans="2:9" ht="12.95" hidden="1" customHeight="1" x14ac:dyDescent="0.2">
      <c r="B186" s="125" t="s">
        <v>36</v>
      </c>
      <c r="C186" s="125"/>
      <c r="D186" s="125"/>
      <c r="E186" s="125"/>
      <c r="F186" s="125"/>
      <c r="I186" s="5"/>
    </row>
    <row r="187" spans="2:9" ht="12.95" hidden="1" customHeight="1" x14ac:dyDescent="0.2">
      <c r="B187" s="127" t="s">
        <v>35</v>
      </c>
      <c r="C187" s="127"/>
      <c r="D187" s="127"/>
      <c r="E187" s="127"/>
      <c r="F187" s="127"/>
      <c r="I187" s="5"/>
    </row>
    <row r="188" spans="2:9" ht="12.95" hidden="1" customHeight="1" x14ac:dyDescent="0.2">
      <c r="B188" s="127" t="s">
        <v>34</v>
      </c>
      <c r="C188" s="127"/>
      <c r="D188" s="127"/>
      <c r="E188" s="127"/>
      <c r="F188" s="127"/>
      <c r="I188" s="5"/>
    </row>
    <row r="189" spans="2:9" ht="12.95" hidden="1" customHeight="1" x14ac:dyDescent="0.2">
      <c r="B189" s="125" t="s">
        <v>33</v>
      </c>
      <c r="C189" s="125"/>
      <c r="D189" s="125"/>
      <c r="E189" s="125"/>
      <c r="F189" s="125"/>
      <c r="I189" s="5"/>
    </row>
    <row r="190" spans="2:9" ht="12.95" hidden="1" customHeight="1" x14ac:dyDescent="0.2">
      <c r="B190" s="127" t="s">
        <v>32</v>
      </c>
      <c r="C190" s="127"/>
      <c r="D190" s="127"/>
      <c r="E190" s="127"/>
      <c r="F190" s="127"/>
      <c r="I190" s="5"/>
    </row>
    <row r="191" spans="2:9" ht="12.95" hidden="1" customHeight="1" x14ac:dyDescent="0.2">
      <c r="B191" s="127" t="s">
        <v>31</v>
      </c>
      <c r="C191" s="127"/>
      <c r="D191" s="127"/>
      <c r="E191" s="127"/>
      <c r="F191" s="127"/>
      <c r="I191" s="5"/>
    </row>
    <row r="192" spans="2:9" ht="15" hidden="1" customHeight="1" x14ac:dyDescent="0.2">
      <c r="B192" s="124" t="s">
        <v>30</v>
      </c>
      <c r="C192" s="124"/>
      <c r="D192" s="124"/>
      <c r="E192" s="124"/>
      <c r="F192" s="124"/>
      <c r="I192" s="5"/>
    </row>
    <row r="193" spans="2:11" ht="26.25" hidden="1" customHeight="1" x14ac:dyDescent="0.2">
      <c r="B193" s="128" t="s">
        <v>29</v>
      </c>
      <c r="C193" s="128"/>
      <c r="D193" s="128"/>
      <c r="E193" s="128"/>
      <c r="F193" s="128"/>
      <c r="I193" s="5"/>
    </row>
    <row r="194" spans="2:11" ht="26.25" hidden="1" customHeight="1" x14ac:dyDescent="0.2">
      <c r="B194" s="124" t="s">
        <v>28</v>
      </c>
      <c r="C194" s="124"/>
      <c r="D194" s="124"/>
      <c r="E194" s="124"/>
      <c r="F194" s="124"/>
      <c r="I194" s="5"/>
    </row>
    <row r="195" spans="2:11" ht="24.75" hidden="1" customHeight="1" x14ac:dyDescent="0.2">
      <c r="B195" s="124" t="s">
        <v>27</v>
      </c>
      <c r="C195" s="124"/>
      <c r="D195" s="124"/>
      <c r="E195" s="124"/>
      <c r="F195" s="124"/>
      <c r="I195" s="5"/>
    </row>
    <row r="196" spans="2:11" ht="14.25" hidden="1" customHeight="1" x14ac:dyDescent="0.2">
      <c r="B196" s="125" t="s">
        <v>26</v>
      </c>
      <c r="C196" s="125"/>
      <c r="D196" s="125"/>
      <c r="E196" s="125"/>
      <c r="F196" s="125"/>
      <c r="I196" s="5"/>
    </row>
    <row r="197" spans="2:11" ht="39" hidden="1" customHeight="1" x14ac:dyDescent="0.2">
      <c r="B197" s="124" t="s">
        <v>25</v>
      </c>
      <c r="C197" s="124"/>
      <c r="D197" s="124"/>
      <c r="E197" s="124"/>
      <c r="F197" s="124"/>
      <c r="I197" s="5"/>
    </row>
    <row r="198" spans="2:11" ht="27.75" hidden="1" customHeight="1" x14ac:dyDescent="0.2">
      <c r="B198" s="124" t="s">
        <v>24</v>
      </c>
      <c r="C198" s="124"/>
      <c r="D198" s="124"/>
      <c r="E198" s="124"/>
      <c r="F198" s="124"/>
      <c r="I198" s="5"/>
    </row>
    <row r="199" spans="2:11" ht="15" hidden="1" customHeight="1" x14ac:dyDescent="0.2">
      <c r="B199" s="127" t="s">
        <v>23</v>
      </c>
      <c r="C199" s="127"/>
      <c r="D199" s="127"/>
      <c r="E199" s="127"/>
      <c r="F199" s="127"/>
      <c r="I199" s="5"/>
    </row>
    <row r="200" spans="2:11" ht="25.5" hidden="1" customHeight="1" x14ac:dyDescent="0.2">
      <c r="B200" s="127" t="s">
        <v>22</v>
      </c>
      <c r="C200" s="127"/>
      <c r="D200" s="127"/>
      <c r="E200" s="127"/>
      <c r="F200" s="127"/>
      <c r="I200" s="5"/>
    </row>
    <row r="201" spans="2:11" ht="14.25" hidden="1" customHeight="1" x14ac:dyDescent="0.2">
      <c r="B201" s="126" t="s">
        <v>21</v>
      </c>
      <c r="C201" s="126"/>
      <c r="D201" s="126"/>
      <c r="E201" s="126"/>
      <c r="F201" s="126"/>
      <c r="I201" s="5"/>
    </row>
    <row r="202" spans="2:11" ht="14.25" hidden="1" customHeight="1" x14ac:dyDescent="0.2">
      <c r="B202" s="126" t="s">
        <v>20</v>
      </c>
      <c r="C202" s="126"/>
      <c r="D202" s="126"/>
      <c r="E202" s="126"/>
      <c r="F202" s="126"/>
      <c r="I202" s="5"/>
    </row>
    <row r="203" spans="2:11" ht="24.75" hidden="1" customHeight="1" x14ac:dyDescent="0.2">
      <c r="B203" s="126" t="s">
        <v>19</v>
      </c>
      <c r="C203" s="126"/>
      <c r="D203" s="126"/>
      <c r="E203" s="126"/>
      <c r="F203" s="126"/>
      <c r="I203" s="5"/>
    </row>
    <row r="204" spans="2:11" ht="27" hidden="1" customHeight="1" x14ac:dyDescent="0.2">
      <c r="B204" s="124" t="s">
        <v>18</v>
      </c>
      <c r="C204" s="124"/>
      <c r="D204" s="124"/>
      <c r="E204" s="124"/>
      <c r="F204" s="124"/>
      <c r="I204" s="5"/>
    </row>
    <row r="205" spans="2:11" ht="15" hidden="1" customHeight="1" x14ac:dyDescent="0.2">
      <c r="B205" s="125" t="s">
        <v>17</v>
      </c>
      <c r="C205" s="125"/>
      <c r="D205" s="125"/>
      <c r="E205" s="125"/>
      <c r="F205" s="125"/>
      <c r="I205" s="5"/>
    </row>
    <row r="206" spans="2:11" ht="15" hidden="1" customHeight="1" x14ac:dyDescent="0.2">
      <c r="B206" s="124" t="s">
        <v>16</v>
      </c>
      <c r="C206" s="124"/>
      <c r="D206" s="124"/>
      <c r="E206" s="124"/>
      <c r="F206" s="124"/>
      <c r="I206" s="5"/>
    </row>
    <row r="207" spans="2:11" ht="41.25" customHeight="1" x14ac:dyDescent="0.2">
      <c r="B207" s="117" t="s">
        <v>161</v>
      </c>
      <c r="C207" s="117"/>
      <c r="D207" s="117"/>
      <c r="E207" s="117"/>
      <c r="F207" s="117"/>
      <c r="G207" s="117"/>
      <c r="H207" s="92"/>
      <c r="I207" s="92"/>
      <c r="J207" s="92"/>
      <c r="K207" s="93"/>
    </row>
    <row r="208" spans="2:11" ht="15.75" customHeight="1" x14ac:dyDescent="0.2">
      <c r="B208" s="92"/>
      <c r="C208" s="92"/>
      <c r="D208" s="92"/>
      <c r="E208" s="92"/>
      <c r="F208" s="92"/>
      <c r="G208" s="92"/>
      <c r="H208" s="92"/>
      <c r="I208" s="92"/>
      <c r="J208" s="92"/>
      <c r="K208" s="93"/>
    </row>
    <row r="209" spans="2:11" ht="36.75" customHeight="1" x14ac:dyDescent="0.2">
      <c r="B209" s="117" t="s">
        <v>162</v>
      </c>
      <c r="C209" s="117"/>
      <c r="D209" s="117"/>
      <c r="E209" s="117"/>
      <c r="F209" s="117"/>
      <c r="G209" s="117"/>
      <c r="H209" s="92"/>
      <c r="I209" s="92"/>
      <c r="J209" s="92"/>
      <c r="K209" s="93"/>
    </row>
    <row r="210" spans="2:11" ht="15.75" customHeight="1" x14ac:dyDescent="0.2">
      <c r="B210" s="92"/>
      <c r="C210" s="92"/>
      <c r="D210" s="92"/>
      <c r="E210" s="92"/>
      <c r="F210" s="92"/>
      <c r="G210" s="92"/>
      <c r="H210" s="92"/>
      <c r="I210" s="92"/>
      <c r="J210" s="92"/>
      <c r="K210" s="93"/>
    </row>
    <row r="211" spans="2:11" ht="34.5" customHeight="1" x14ac:dyDescent="0.2">
      <c r="B211" s="117" t="s">
        <v>163</v>
      </c>
      <c r="C211" s="117"/>
      <c r="D211" s="117"/>
      <c r="E211" s="117"/>
      <c r="F211" s="117"/>
      <c r="G211" s="117"/>
      <c r="H211" s="92"/>
      <c r="I211" s="92"/>
      <c r="J211" s="92"/>
      <c r="K211" s="93"/>
    </row>
    <row r="212" spans="2:11" ht="15.75" customHeight="1" x14ac:dyDescent="0.2">
      <c r="B212" s="92"/>
      <c r="C212" s="92"/>
      <c r="D212" s="92"/>
      <c r="E212" s="92"/>
      <c r="F212" s="92"/>
      <c r="G212" s="92"/>
      <c r="H212" s="92"/>
      <c r="I212" s="92"/>
      <c r="J212" s="92"/>
      <c r="K212" s="93"/>
    </row>
    <row r="213" spans="2:11" ht="30" customHeight="1" x14ac:dyDescent="0.2">
      <c r="B213" s="117" t="s">
        <v>164</v>
      </c>
      <c r="C213" s="117"/>
      <c r="D213" s="117"/>
      <c r="E213" s="117"/>
      <c r="F213" s="117"/>
      <c r="G213" s="117"/>
      <c r="H213" s="92"/>
      <c r="I213" s="92"/>
      <c r="J213" s="92"/>
      <c r="K213" s="93"/>
    </row>
    <row r="214" spans="2:11" ht="15.75" customHeight="1" x14ac:dyDescent="0.2">
      <c r="B214" s="118" t="s">
        <v>165</v>
      </c>
      <c r="C214" s="118"/>
      <c r="D214" s="118"/>
      <c r="E214" s="118"/>
      <c r="F214" s="118"/>
      <c r="G214" s="118"/>
      <c r="H214" s="94"/>
      <c r="I214" s="94"/>
      <c r="J214" s="94"/>
      <c r="K214" s="93"/>
    </row>
    <row r="215" spans="2:11" ht="15.75" customHeight="1" x14ac:dyDescent="0.2">
      <c r="B215" s="119" t="s">
        <v>166</v>
      </c>
      <c r="C215" s="119"/>
      <c r="D215" s="119"/>
      <c r="E215" s="119"/>
      <c r="F215" s="119"/>
      <c r="G215" s="119"/>
      <c r="H215" s="95"/>
      <c r="I215" s="95"/>
      <c r="J215" s="95"/>
      <c r="K215" s="93"/>
    </row>
    <row r="216" spans="2:11" ht="15.75" customHeight="1" x14ac:dyDescent="0.2">
      <c r="B216" s="119" t="s">
        <v>167</v>
      </c>
      <c r="C216" s="119"/>
      <c r="D216" s="119"/>
      <c r="E216" s="119"/>
      <c r="F216" s="119"/>
      <c r="G216" s="119"/>
      <c r="H216" s="95"/>
      <c r="I216" s="95"/>
      <c r="J216" s="95"/>
      <c r="K216" s="93"/>
    </row>
    <row r="217" spans="2:11" ht="15.75" customHeight="1" x14ac:dyDescent="0.2">
      <c r="B217" s="120" t="s">
        <v>168</v>
      </c>
      <c r="C217" s="120"/>
      <c r="D217" s="120"/>
      <c r="E217" s="120"/>
      <c r="F217" s="120"/>
      <c r="G217" s="120"/>
      <c r="H217" s="96"/>
      <c r="I217" s="96"/>
      <c r="J217" s="96"/>
      <c r="K217" s="93"/>
    </row>
    <row r="218" spans="2:11" ht="15.75" customHeight="1" x14ac:dyDescent="0.2">
      <c r="B218" s="121" t="s">
        <v>169</v>
      </c>
      <c r="C218" s="121"/>
      <c r="D218" s="121"/>
      <c r="E218" s="121"/>
      <c r="F218" s="121"/>
      <c r="G218" s="121"/>
      <c r="H218" s="97"/>
      <c r="I218" s="97"/>
      <c r="J218" s="97"/>
      <c r="K218" s="93"/>
    </row>
    <row r="219" spans="2:11" ht="15.75" customHeight="1" x14ac:dyDescent="0.2">
      <c r="B219" s="92"/>
      <c r="C219" s="92"/>
      <c r="D219" s="92"/>
      <c r="E219" s="92"/>
      <c r="F219" s="92"/>
      <c r="G219" s="92"/>
      <c r="H219" s="92"/>
      <c r="I219" s="92"/>
      <c r="J219" s="92"/>
      <c r="K219" s="98"/>
    </row>
    <row r="220" spans="2:11" ht="81" customHeight="1" x14ac:dyDescent="0.25">
      <c r="B220" s="122" t="s">
        <v>170</v>
      </c>
      <c r="C220" s="122"/>
      <c r="D220" s="122"/>
      <c r="E220" s="122"/>
      <c r="F220" s="122"/>
      <c r="G220" s="122"/>
      <c r="H220" s="99"/>
      <c r="I220" s="99"/>
      <c r="J220" s="99"/>
      <c r="K220" s="93"/>
    </row>
    <row r="221" spans="2:11" ht="15.75" customHeight="1" x14ac:dyDescent="0.25">
      <c r="B221" s="100"/>
      <c r="C221" s="101"/>
      <c r="D221" s="101"/>
      <c r="E221" s="101"/>
      <c r="F221" s="93"/>
      <c r="G221" s="101"/>
      <c r="H221" s="101"/>
      <c r="I221" s="101"/>
      <c r="J221" s="101"/>
      <c r="K221" s="93"/>
    </row>
    <row r="222" spans="2:11" ht="51" customHeight="1" x14ac:dyDescent="0.25">
      <c r="B222" s="123" t="s">
        <v>171</v>
      </c>
      <c r="C222" s="123"/>
      <c r="D222" s="123"/>
      <c r="E222" s="123"/>
      <c r="F222" s="123"/>
      <c r="G222" s="123"/>
      <c r="H222" s="102"/>
      <c r="I222" s="102"/>
      <c r="J222" s="102"/>
      <c r="K222" s="93"/>
    </row>
    <row r="223" spans="2:11" ht="15.75" customHeight="1" x14ac:dyDescent="0.2">
      <c r="B223" s="117" t="s">
        <v>172</v>
      </c>
      <c r="C223" s="117"/>
      <c r="D223" s="117"/>
      <c r="E223" s="117"/>
      <c r="F223" s="117"/>
      <c r="G223" s="117"/>
      <c r="H223" s="92"/>
      <c r="I223" s="92"/>
      <c r="J223" s="92"/>
      <c r="K223" s="93"/>
    </row>
    <row r="224" spans="2:11" ht="15.75" customHeight="1" x14ac:dyDescent="0.25">
      <c r="B224" s="103"/>
      <c r="C224" s="101"/>
      <c r="D224" s="101"/>
      <c r="E224" s="101"/>
      <c r="F224" s="93"/>
      <c r="G224" s="101"/>
      <c r="H224" s="101"/>
      <c r="I224" s="101"/>
      <c r="J224" s="101"/>
      <c r="K224" s="93"/>
    </row>
    <row r="225" spans="2:11" ht="15.75" customHeight="1" x14ac:dyDescent="0.2">
      <c r="B225" s="114" t="s">
        <v>173</v>
      </c>
      <c r="C225" s="114"/>
      <c r="D225" s="114"/>
      <c r="E225" s="114"/>
      <c r="F225" s="114"/>
      <c r="G225" s="114"/>
      <c r="H225" s="104"/>
      <c r="I225" s="104"/>
      <c r="J225" s="104"/>
      <c r="K225" s="93"/>
    </row>
    <row r="226" spans="2:11" ht="15.75" customHeight="1" x14ac:dyDescent="0.2">
      <c r="B226" s="104"/>
      <c r="C226" s="104"/>
      <c r="D226" s="104"/>
      <c r="E226" s="104"/>
      <c r="F226" s="104"/>
      <c r="G226" s="104"/>
      <c r="H226" s="104"/>
      <c r="I226" s="104"/>
      <c r="J226" s="104"/>
      <c r="K226" s="93"/>
    </row>
    <row r="227" spans="2:11" ht="15.75" customHeight="1" x14ac:dyDescent="0.2">
      <c r="B227" s="114" t="s">
        <v>174</v>
      </c>
      <c r="C227" s="114"/>
      <c r="D227" s="114"/>
      <c r="E227" s="114"/>
      <c r="F227" s="114"/>
      <c r="G227" s="114"/>
      <c r="H227" s="104"/>
      <c r="I227" s="104"/>
      <c r="J227" s="104"/>
      <c r="K227" s="93"/>
    </row>
    <row r="228" spans="2:11" ht="15.75" customHeight="1" x14ac:dyDescent="0.2">
      <c r="B228" s="104"/>
      <c r="C228" s="104"/>
      <c r="D228" s="104"/>
      <c r="E228" s="104"/>
      <c r="F228" s="104"/>
      <c r="G228" s="104"/>
      <c r="H228" s="104"/>
      <c r="I228" s="104"/>
      <c r="J228" s="104"/>
      <c r="K228" s="93"/>
    </row>
    <row r="229" spans="2:11" ht="15.75" customHeight="1" x14ac:dyDescent="0.25">
      <c r="B229" s="115" t="s">
        <v>175</v>
      </c>
      <c r="C229" s="115"/>
      <c r="D229" s="115"/>
      <c r="E229" s="115"/>
      <c r="F229" s="115"/>
      <c r="G229" s="115"/>
      <c r="H229" s="101"/>
      <c r="I229" s="101"/>
      <c r="J229" s="101"/>
      <c r="K229" s="93"/>
    </row>
    <row r="230" spans="2:11" ht="15.75" customHeight="1" x14ac:dyDescent="0.25">
      <c r="B230" s="105"/>
      <c r="C230" s="101"/>
      <c r="D230" s="101"/>
      <c r="E230" s="101"/>
      <c r="F230" s="93"/>
      <c r="G230" s="101"/>
      <c r="H230" s="101"/>
      <c r="I230" s="101"/>
      <c r="J230" s="101"/>
      <c r="K230" s="93"/>
    </row>
    <row r="231" spans="2:11" ht="15.75" customHeight="1" x14ac:dyDescent="0.2">
      <c r="B231" s="114" t="s">
        <v>176</v>
      </c>
      <c r="C231" s="114"/>
      <c r="D231" s="114"/>
      <c r="E231" s="114"/>
      <c r="F231" s="114"/>
      <c r="G231" s="114"/>
      <c r="H231" s="104"/>
      <c r="I231" s="104"/>
      <c r="J231" s="104"/>
      <c r="K231" s="93"/>
    </row>
    <row r="232" spans="2:11" ht="15.75" customHeight="1" x14ac:dyDescent="0.2">
      <c r="B232" s="104"/>
      <c r="C232" s="104"/>
      <c r="D232" s="104"/>
      <c r="E232" s="104"/>
      <c r="F232" s="104"/>
      <c r="G232" s="104"/>
      <c r="H232" s="104"/>
      <c r="I232" s="104"/>
      <c r="J232" s="104"/>
      <c r="K232" s="93"/>
    </row>
    <row r="233" spans="2:11" ht="15.75" customHeight="1" x14ac:dyDescent="0.2">
      <c r="B233" s="114" t="s">
        <v>177</v>
      </c>
      <c r="C233" s="114"/>
      <c r="D233" s="114"/>
      <c r="E233" s="114"/>
      <c r="F233" s="114"/>
      <c r="G233" s="114"/>
      <c r="H233" s="104"/>
      <c r="I233" s="104"/>
      <c r="J233" s="104"/>
      <c r="K233" s="93"/>
    </row>
    <row r="234" spans="2:11" ht="15.75" customHeight="1" x14ac:dyDescent="0.2">
      <c r="B234" s="104"/>
      <c r="C234" s="104"/>
      <c r="D234" s="104"/>
      <c r="E234" s="104"/>
      <c r="F234" s="104"/>
      <c r="G234" s="104"/>
      <c r="H234" s="104"/>
      <c r="I234" s="104"/>
      <c r="J234" s="104"/>
      <c r="K234" s="93"/>
    </row>
    <row r="235" spans="2:11" ht="35.25" customHeight="1" x14ac:dyDescent="0.25">
      <c r="B235" s="113" t="s">
        <v>178</v>
      </c>
      <c r="C235" s="113"/>
      <c r="D235" s="113"/>
      <c r="E235" s="113"/>
      <c r="F235" s="113"/>
      <c r="G235" s="113"/>
      <c r="H235" s="101"/>
      <c r="I235" s="101"/>
      <c r="J235" s="101"/>
      <c r="K235" s="93"/>
    </row>
    <row r="236" spans="2:11" ht="15.75" customHeight="1" x14ac:dyDescent="0.25">
      <c r="B236" s="106"/>
      <c r="C236" s="101"/>
      <c r="D236" s="101"/>
      <c r="E236" s="101"/>
      <c r="F236" s="93"/>
      <c r="G236" s="101"/>
      <c r="H236" s="101"/>
      <c r="I236" s="101"/>
      <c r="J236" s="101"/>
      <c r="K236" s="93"/>
    </row>
    <row r="237" spans="2:11" ht="15.75" customHeight="1" x14ac:dyDescent="0.2">
      <c r="B237" s="116" t="s">
        <v>179</v>
      </c>
      <c r="C237" s="116"/>
      <c r="D237" s="116"/>
      <c r="E237" s="116"/>
      <c r="F237" s="116"/>
      <c r="G237" s="116"/>
      <c r="H237" s="107"/>
      <c r="I237" s="107"/>
      <c r="J237" s="107"/>
      <c r="K237" s="107"/>
    </row>
    <row r="238" spans="2:11" ht="15.75" customHeight="1" x14ac:dyDescent="0.2">
      <c r="B238" s="108"/>
      <c r="C238" s="108"/>
      <c r="D238" s="108"/>
      <c r="E238" s="108"/>
      <c r="F238" s="108"/>
      <c r="G238" s="108"/>
      <c r="H238" s="108"/>
      <c r="I238" s="108"/>
      <c r="J238" s="108"/>
      <c r="K238" s="108"/>
    </row>
    <row r="239" spans="2:11" ht="15.75" customHeight="1" x14ac:dyDescent="0.25">
      <c r="B239" s="111" t="s">
        <v>180</v>
      </c>
      <c r="C239" s="111"/>
      <c r="D239" s="111"/>
      <c r="E239" s="111"/>
      <c r="F239" s="111"/>
      <c r="G239" s="111"/>
      <c r="H239" s="101"/>
      <c r="I239" s="101"/>
      <c r="J239" s="101"/>
      <c r="K239" s="93"/>
    </row>
    <row r="240" spans="2:11" ht="15.75" customHeight="1" x14ac:dyDescent="0.25">
      <c r="B240" s="106"/>
      <c r="C240" s="101"/>
      <c r="D240" s="101"/>
      <c r="E240" s="101"/>
      <c r="F240" s="93"/>
      <c r="G240" s="101"/>
      <c r="H240" s="101"/>
      <c r="I240" s="101"/>
      <c r="J240" s="101"/>
      <c r="K240" s="93"/>
    </row>
    <row r="241" spans="2:11" ht="15.75" customHeight="1" x14ac:dyDescent="0.25">
      <c r="B241" s="111" t="s">
        <v>181</v>
      </c>
      <c r="C241" s="111"/>
      <c r="D241" s="111"/>
      <c r="E241" s="111"/>
      <c r="F241" s="111"/>
      <c r="G241" s="111"/>
      <c r="H241" s="101"/>
      <c r="I241" s="101"/>
      <c r="J241" s="101"/>
      <c r="K241" s="93"/>
    </row>
    <row r="242" spans="2:11" ht="15.75" customHeight="1" x14ac:dyDescent="0.25">
      <c r="B242" s="106"/>
      <c r="C242" s="101"/>
      <c r="D242" s="101"/>
      <c r="E242" s="101"/>
      <c r="F242" s="93"/>
      <c r="G242" s="101"/>
      <c r="H242" s="101"/>
      <c r="I242" s="101"/>
      <c r="J242" s="101"/>
      <c r="K242" s="93"/>
    </row>
    <row r="243" spans="2:11" ht="15.75" customHeight="1" x14ac:dyDescent="0.25">
      <c r="B243" s="111" t="s">
        <v>182</v>
      </c>
      <c r="C243" s="111"/>
      <c r="D243" s="111"/>
      <c r="E243" s="111"/>
      <c r="F243" s="111"/>
      <c r="G243" s="111"/>
      <c r="H243" s="101"/>
      <c r="I243" s="101"/>
      <c r="J243" s="101"/>
      <c r="K243" s="93"/>
    </row>
    <row r="244" spans="2:11" ht="15.75" customHeight="1" x14ac:dyDescent="0.25">
      <c r="B244" s="106"/>
      <c r="C244" s="101"/>
      <c r="D244" s="101"/>
      <c r="E244" s="101"/>
      <c r="F244" s="93"/>
      <c r="G244" s="101"/>
      <c r="H244" s="101"/>
      <c r="I244" s="101"/>
      <c r="J244" s="101"/>
      <c r="K244" s="93"/>
    </row>
    <row r="245" spans="2:11" ht="15.75" customHeight="1" x14ac:dyDescent="0.25">
      <c r="B245" s="111" t="s">
        <v>183</v>
      </c>
      <c r="C245" s="111"/>
      <c r="D245" s="111"/>
      <c r="E245" s="111"/>
      <c r="F245" s="111"/>
      <c r="G245" s="111"/>
      <c r="H245" s="101"/>
      <c r="I245" s="101"/>
      <c r="J245" s="101"/>
      <c r="K245" s="93"/>
    </row>
    <row r="246" spans="2:11" ht="15.75" customHeight="1" x14ac:dyDescent="0.25">
      <c r="B246" s="106"/>
      <c r="C246" s="101"/>
      <c r="D246" s="101"/>
      <c r="E246" s="101"/>
      <c r="F246" s="93"/>
      <c r="G246" s="101"/>
      <c r="H246" s="101"/>
      <c r="I246" s="101"/>
      <c r="J246" s="101"/>
      <c r="K246" s="93"/>
    </row>
    <row r="247" spans="2:11" ht="15.75" customHeight="1" x14ac:dyDescent="0.2">
      <c r="B247" s="112" t="s">
        <v>184</v>
      </c>
      <c r="C247" s="112"/>
      <c r="D247" s="112"/>
      <c r="E247" s="112"/>
      <c r="F247" s="112"/>
      <c r="G247" s="112"/>
      <c r="H247" s="109"/>
      <c r="I247" s="109"/>
      <c r="J247" s="109"/>
      <c r="K247" s="109"/>
    </row>
    <row r="248" spans="2:11" ht="15.75" customHeight="1" x14ac:dyDescent="0.2">
      <c r="B248" s="110"/>
      <c r="C248" s="110"/>
      <c r="D248" s="110"/>
      <c r="E248" s="110"/>
      <c r="F248" s="110"/>
      <c r="G248" s="110"/>
      <c r="H248" s="110"/>
      <c r="I248" s="110"/>
      <c r="J248" s="110"/>
      <c r="K248" s="110"/>
    </row>
    <row r="249" spans="2:11" ht="15.75" customHeight="1" x14ac:dyDescent="0.25">
      <c r="B249" s="111" t="s">
        <v>185</v>
      </c>
      <c r="C249" s="111"/>
      <c r="D249" s="111"/>
      <c r="E249" s="111"/>
      <c r="F249" s="111"/>
      <c r="G249" s="111"/>
      <c r="H249" s="101"/>
      <c r="I249" s="101"/>
      <c r="J249" s="101"/>
      <c r="K249" s="93"/>
    </row>
    <row r="250" spans="2:11" ht="15.75" customHeight="1" x14ac:dyDescent="0.25">
      <c r="B250" s="106"/>
      <c r="C250" s="101"/>
      <c r="D250" s="101"/>
      <c r="E250" s="101"/>
      <c r="F250" s="93"/>
      <c r="G250" s="101"/>
      <c r="H250" s="101"/>
      <c r="I250" s="101"/>
      <c r="J250" s="101"/>
      <c r="K250" s="93"/>
    </row>
    <row r="251" spans="2:11" ht="15.75" customHeight="1" x14ac:dyDescent="0.25">
      <c r="B251" s="111" t="s">
        <v>186</v>
      </c>
      <c r="C251" s="111"/>
      <c r="D251" s="111"/>
      <c r="E251" s="111"/>
      <c r="F251" s="111"/>
      <c r="G251" s="111"/>
      <c r="H251" s="101"/>
      <c r="I251" s="101"/>
      <c r="J251" s="101"/>
      <c r="K251" s="93"/>
    </row>
    <row r="252" spans="2:11" ht="15.75" customHeight="1" x14ac:dyDescent="0.25">
      <c r="B252" s="106"/>
      <c r="C252" s="101"/>
      <c r="D252" s="101"/>
      <c r="E252" s="101"/>
      <c r="F252" s="93"/>
      <c r="G252" s="101"/>
      <c r="H252" s="101"/>
      <c r="I252" s="101"/>
      <c r="J252" s="101"/>
      <c r="K252" s="93"/>
    </row>
    <row r="253" spans="2:11" ht="29.25" customHeight="1" x14ac:dyDescent="0.25">
      <c r="B253" s="113" t="s">
        <v>187</v>
      </c>
      <c r="C253" s="111"/>
      <c r="D253" s="111"/>
      <c r="E253" s="111"/>
      <c r="F253" s="111"/>
      <c r="G253" s="111"/>
      <c r="H253" s="101"/>
      <c r="I253" s="101"/>
      <c r="J253" s="101"/>
      <c r="K253" s="93"/>
    </row>
    <row r="254" spans="2:11" ht="15.75" customHeight="1" x14ac:dyDescent="0.25">
      <c r="B254" s="106"/>
      <c r="C254" s="101"/>
      <c r="D254" s="101"/>
      <c r="E254" s="101"/>
      <c r="F254" s="93"/>
      <c r="G254" s="101"/>
      <c r="H254" s="101"/>
      <c r="I254" s="101"/>
      <c r="J254" s="101"/>
      <c r="K254" s="93"/>
    </row>
    <row r="255" spans="2:11" ht="15.75" customHeight="1" x14ac:dyDescent="0.25">
      <c r="B255" s="111" t="s">
        <v>188</v>
      </c>
      <c r="C255" s="111"/>
      <c r="D255" s="111"/>
      <c r="E255" s="111"/>
      <c r="F255" s="111"/>
      <c r="G255" s="111"/>
      <c r="H255" s="101"/>
      <c r="I255" s="101"/>
      <c r="J255" s="101"/>
      <c r="K255" s="93"/>
    </row>
  </sheetData>
  <mergeCells count="148">
    <mergeCell ref="B131:F131"/>
    <mergeCell ref="B127:F127"/>
    <mergeCell ref="B25:F25"/>
    <mergeCell ref="B3:F3"/>
    <mergeCell ref="B26:F26"/>
    <mergeCell ref="B102:F102"/>
    <mergeCell ref="B24:F24"/>
    <mergeCell ref="B23:F23"/>
    <mergeCell ref="D7:E7"/>
    <mergeCell ref="B99:E99"/>
    <mergeCell ref="B116:F116"/>
    <mergeCell ref="D42:E42"/>
    <mergeCell ref="D30:E30"/>
    <mergeCell ref="B104:G104"/>
    <mergeCell ref="B106:E106"/>
    <mergeCell ref="B120:F120"/>
    <mergeCell ref="B121:F121"/>
    <mergeCell ref="B122:F122"/>
    <mergeCell ref="B123:F123"/>
    <mergeCell ref="B117:F117"/>
    <mergeCell ref="B118:F118"/>
    <mergeCell ref="B119:F119"/>
    <mergeCell ref="B129:F129"/>
    <mergeCell ref="B130:F130"/>
    <mergeCell ref="B135:F135"/>
    <mergeCell ref="B136:F136"/>
    <mergeCell ref="B137:F137"/>
    <mergeCell ref="B1:G1"/>
    <mergeCell ref="B96:G96"/>
    <mergeCell ref="D6:E6"/>
    <mergeCell ref="D41:E41"/>
    <mergeCell ref="B21:F21"/>
    <mergeCell ref="B22:F22"/>
    <mergeCell ref="D29:E29"/>
    <mergeCell ref="B93:G93"/>
    <mergeCell ref="B2:F2"/>
    <mergeCell ref="B103:G103"/>
    <mergeCell ref="B110:F110"/>
    <mergeCell ref="B109:F109"/>
    <mergeCell ref="B132:F132"/>
    <mergeCell ref="B114:F114"/>
    <mergeCell ref="B115:F115"/>
    <mergeCell ref="B113:F113"/>
    <mergeCell ref="B108:F108"/>
    <mergeCell ref="B105:F105"/>
    <mergeCell ref="B111:F111"/>
    <mergeCell ref="B107:G107"/>
    <mergeCell ref="B124:F124"/>
    <mergeCell ref="B147:F147"/>
    <mergeCell ref="B148:F148"/>
    <mergeCell ref="B141:F141"/>
    <mergeCell ref="B142:F142"/>
    <mergeCell ref="B143:F143"/>
    <mergeCell ref="B144:F144"/>
    <mergeCell ref="B157:F157"/>
    <mergeCell ref="B101:F101"/>
    <mergeCell ref="B153:F153"/>
    <mergeCell ref="B154:F154"/>
    <mergeCell ref="B149:F149"/>
    <mergeCell ref="B150:F150"/>
    <mergeCell ref="B151:F151"/>
    <mergeCell ref="B152:F152"/>
    <mergeCell ref="B145:F145"/>
    <mergeCell ref="B146:F146"/>
    <mergeCell ref="B128:F128"/>
    <mergeCell ref="B125:F125"/>
    <mergeCell ref="B126:F126"/>
    <mergeCell ref="B138:F138"/>
    <mergeCell ref="B139:F139"/>
    <mergeCell ref="B140:F140"/>
    <mergeCell ref="B133:F133"/>
    <mergeCell ref="B134:F134"/>
    <mergeCell ref="B156:F156"/>
    <mergeCell ref="B165:F165"/>
    <mergeCell ref="B166:F166"/>
    <mergeCell ref="B167:F167"/>
    <mergeCell ref="B181:F181"/>
    <mergeCell ref="B168:F168"/>
    <mergeCell ref="B178:F178"/>
    <mergeCell ref="B170:F170"/>
    <mergeCell ref="B172:F172"/>
    <mergeCell ref="B173:F173"/>
    <mergeCell ref="B174:F174"/>
    <mergeCell ref="B162:G162"/>
    <mergeCell ref="B200:F200"/>
    <mergeCell ref="B185:F185"/>
    <mergeCell ref="B186:F186"/>
    <mergeCell ref="B187:F187"/>
    <mergeCell ref="B183:F183"/>
    <mergeCell ref="B184:F184"/>
    <mergeCell ref="B158:F158"/>
    <mergeCell ref="B159:F159"/>
    <mergeCell ref="B160:F160"/>
    <mergeCell ref="B164:F164"/>
    <mergeCell ref="B182:F182"/>
    <mergeCell ref="B169:F169"/>
    <mergeCell ref="B176:F176"/>
    <mergeCell ref="B177:F177"/>
    <mergeCell ref="B179:F179"/>
    <mergeCell ref="B180:F180"/>
    <mergeCell ref="B175:F175"/>
    <mergeCell ref="B171:E171"/>
    <mergeCell ref="B196:F196"/>
    <mergeCell ref="B197:F197"/>
    <mergeCell ref="B198:F198"/>
    <mergeCell ref="B199:F199"/>
    <mergeCell ref="B192:F192"/>
    <mergeCell ref="B193:F193"/>
    <mergeCell ref="B194:F194"/>
    <mergeCell ref="B195:F195"/>
    <mergeCell ref="B188:F188"/>
    <mergeCell ref="B189:F189"/>
    <mergeCell ref="B190:F190"/>
    <mergeCell ref="B191:F191"/>
    <mergeCell ref="B225:G225"/>
    <mergeCell ref="B204:F204"/>
    <mergeCell ref="B205:F205"/>
    <mergeCell ref="B206:F206"/>
    <mergeCell ref="B207:G207"/>
    <mergeCell ref="B209:G209"/>
    <mergeCell ref="B211:G211"/>
    <mergeCell ref="B201:F201"/>
    <mergeCell ref="B202:F202"/>
    <mergeCell ref="B203:F203"/>
    <mergeCell ref="B213:G213"/>
    <mergeCell ref="B214:G214"/>
    <mergeCell ref="B215:G215"/>
    <mergeCell ref="B216:G216"/>
    <mergeCell ref="B217:G217"/>
    <mergeCell ref="B218:G218"/>
    <mergeCell ref="B220:G220"/>
    <mergeCell ref="B222:G222"/>
    <mergeCell ref="B223:G223"/>
    <mergeCell ref="B245:G245"/>
    <mergeCell ref="B247:G247"/>
    <mergeCell ref="B249:G249"/>
    <mergeCell ref="B251:G251"/>
    <mergeCell ref="B253:G253"/>
    <mergeCell ref="B255:G255"/>
    <mergeCell ref="B227:G227"/>
    <mergeCell ref="B229:G229"/>
    <mergeCell ref="B231:G231"/>
    <mergeCell ref="B233:G233"/>
    <mergeCell ref="B235:G235"/>
    <mergeCell ref="B237:G237"/>
    <mergeCell ref="B239:G239"/>
    <mergeCell ref="B241:G241"/>
    <mergeCell ref="B243:G243"/>
  </mergeCells>
  <hyperlinks>
    <hyperlink ref="B218" r:id="rId1"/>
  </hyperlinks>
  <printOptions horizontalCentered="1"/>
  <pageMargins left="0.35" right="0.35" top="0.35" bottom="0.75" header="0" footer="0.5"/>
  <pageSetup scale="83" orientation="portrait" r:id="rId2"/>
  <headerFooter alignWithMargins="0">
    <oddFooter>&amp;REffective 05/01/2013&amp;CPage&amp;P</oddFooter>
  </headerFooter>
  <rowBreaks count="1" manualBreakCount="1">
    <brk id="96" min="1" max="6"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
  <sheetViews>
    <sheetView workbookViewId="0"/>
  </sheetViews>
  <sheetFormatPr defaultRowHeight="12.75" x14ac:dyDescent="0.2"/>
  <sheetData/>
  <pageMargins left="0.7" right="0.7" top="0.75" bottom="0.75" header="0.3" footer="0.3"/>
  <pageSetup orientation="portrait" r:id="rId1"/>
  <headerFooter>
    <oddFooter>&amp;REffective 05/01/2013&amp;CPage&amp;P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233</vt:i4>
      </vt:variant>
    </vt:vector>
  </HeadingPairs>
  <TitlesOfParts>
    <vt:vector size="235" baseType="lpstr">
      <vt:lpstr>Alaska Option 4A</vt:lpstr>
      <vt:lpstr>Sheet1</vt:lpstr>
      <vt:lpstr>DPPOIINetwork</vt:lpstr>
      <vt:lpstr>'Alaska Option 4A'!Print_Area</vt:lpstr>
      <vt:lpstr>'Alaska Option 4A'!Print_Titles</vt:lpstr>
      <vt:lpstr>rng_1</vt:lpstr>
      <vt:lpstr>rng_10</vt:lpstr>
      <vt:lpstr>rng_11</vt:lpstr>
      <vt:lpstr>rng_12</vt:lpstr>
      <vt:lpstr>rng_13</vt:lpstr>
      <vt:lpstr>rng_14</vt:lpstr>
      <vt:lpstr>rng_15</vt:lpstr>
      <vt:lpstr>rng_15a</vt:lpstr>
      <vt:lpstr>rng_15b</vt:lpstr>
      <vt:lpstr>rng_15bi</vt:lpstr>
      <vt:lpstr>rng_15bii</vt:lpstr>
      <vt:lpstr>rng_15biii</vt:lpstr>
      <vt:lpstr>rng_17</vt:lpstr>
      <vt:lpstr>rng_17a</vt:lpstr>
      <vt:lpstr>rng_17b</vt:lpstr>
      <vt:lpstr>rng_18</vt:lpstr>
      <vt:lpstr>rng_19</vt:lpstr>
      <vt:lpstr>rng_1a</vt:lpstr>
      <vt:lpstr>rng_1b</vt:lpstr>
      <vt:lpstr>rng_2</vt:lpstr>
      <vt:lpstr>rng_20</vt:lpstr>
      <vt:lpstr>rng_2a</vt:lpstr>
      <vt:lpstr>rng_2b</vt:lpstr>
      <vt:lpstr>rng_3</vt:lpstr>
      <vt:lpstr>rng_4</vt:lpstr>
      <vt:lpstr>rng_5</vt:lpstr>
      <vt:lpstr>rng_6</vt:lpstr>
      <vt:lpstr>rng_8</vt:lpstr>
      <vt:lpstr>rng_8a</vt:lpstr>
      <vt:lpstr>rng_8b</vt:lpstr>
      <vt:lpstr>rng_9</vt:lpstr>
      <vt:lpstr>rng_a_footnote</vt:lpstr>
      <vt:lpstr>rng_alt_treatment</vt:lpstr>
      <vt:lpstr>rng_altrule</vt:lpstr>
      <vt:lpstr>rng_altrule_1</vt:lpstr>
      <vt:lpstr>rng_altrule_1a</vt:lpstr>
      <vt:lpstr>rng_altrule_1b</vt:lpstr>
      <vt:lpstr>rng_anesth_basic</vt:lpstr>
      <vt:lpstr>rng_anesth_major</vt:lpstr>
      <vt:lpstr>rng_ann_ben_max</vt:lpstr>
      <vt:lpstr>rng_anyexcl</vt:lpstr>
      <vt:lpstr>rng_B103</vt:lpstr>
      <vt:lpstr>rng_B107</vt:lpstr>
      <vt:lpstr>rng_B144</vt:lpstr>
      <vt:lpstr>rng_B146</vt:lpstr>
      <vt:lpstr>rng_B150</vt:lpstr>
      <vt:lpstr>rng_B152</vt:lpstr>
      <vt:lpstr>rng_B154</vt:lpstr>
      <vt:lpstr>rng_B156</vt:lpstr>
      <vt:lpstr>rng_B160</vt:lpstr>
      <vt:lpstr>rng_B167</vt:lpstr>
      <vt:lpstr>rng_B171</vt:lpstr>
      <vt:lpstr>rng_B173</vt:lpstr>
      <vt:lpstr>rng_B175</vt:lpstr>
      <vt:lpstr>rng_Basic_coins</vt:lpstr>
      <vt:lpstr>rng_coins_inc</vt:lpstr>
      <vt:lpstr>rng_composite</vt:lpstr>
      <vt:lpstr>rng_crown_bu_basic</vt:lpstr>
      <vt:lpstr>rng_crown_bu_major</vt:lpstr>
      <vt:lpstr>rng_crown_length</vt:lpstr>
      <vt:lpstr>rng_crown_length_basic</vt:lpstr>
      <vt:lpstr>rng_crown_length_major</vt:lpstr>
      <vt:lpstr>rng_cust_name</vt:lpstr>
      <vt:lpstr>rng_Ded</vt:lpstr>
      <vt:lpstr>rng_ded_applies_to</vt:lpstr>
      <vt:lpstr>rng_Ded_Fam</vt:lpstr>
      <vt:lpstr>rng_Ded_Hdr</vt:lpstr>
      <vt:lpstr>rng_denture_rep_basic</vt:lpstr>
      <vt:lpstr>rng_denture_rep_major</vt:lpstr>
      <vt:lpstr>rng_disc_prod2</vt:lpstr>
      <vt:lpstr>rng_disc_prod22</vt:lpstr>
      <vt:lpstr>rng_disc_prodname</vt:lpstr>
      <vt:lpstr>rng_disc_prodname2</vt:lpstr>
      <vt:lpstr>rng_disc_prodname3</vt:lpstr>
      <vt:lpstr>rng_disc_reprule</vt:lpstr>
      <vt:lpstr>rng_disc_reprule2</vt:lpstr>
      <vt:lpstr>rng_discfee_ast</vt:lpstr>
      <vt:lpstr>rng_disclaimer_all</vt:lpstr>
      <vt:lpstr>rng_dmo_ann_ben_max</vt:lpstr>
      <vt:lpstr>rng_dmo_basic_coins</vt:lpstr>
      <vt:lpstr>rng_dmo_Ded</vt:lpstr>
      <vt:lpstr>rng_dmo_Ded_Fam</vt:lpstr>
      <vt:lpstr>rng_dmo_Major_Coins</vt:lpstr>
      <vt:lpstr>rng_dmo_orth</vt:lpstr>
      <vt:lpstr>rng_dmo_ortho_24</vt:lpstr>
      <vt:lpstr>rng_dmo_Ortho_coins</vt:lpstr>
      <vt:lpstr>rng_dmo_Ortho_coins_ch</vt:lpstr>
      <vt:lpstr>rng_dmo_Ortho_ded</vt:lpstr>
      <vt:lpstr>rng_dmo_Ortho_ltm</vt:lpstr>
      <vt:lpstr>rng_dmo_OV_copay</vt:lpstr>
      <vt:lpstr>rng_dmo_phc</vt:lpstr>
      <vt:lpstr>rng_dmo_prev_coins</vt:lpstr>
      <vt:lpstr>rng_dmo_sealants</vt:lpstr>
      <vt:lpstr>rng_eff_date</vt:lpstr>
      <vt:lpstr>rng_emer_hdr</vt:lpstr>
      <vt:lpstr>rng_emerg</vt:lpstr>
      <vt:lpstr>rng_er_prev</vt:lpstr>
      <vt:lpstr>rng_final</vt:lpstr>
      <vt:lpstr>rng_finding_par</vt:lpstr>
      <vt:lpstr>rng_finding_par_1</vt:lpstr>
      <vt:lpstr>rng_finding_par_2</vt:lpstr>
      <vt:lpstr>rng_finding_par_3</vt:lpstr>
      <vt:lpstr>rng_finding_par_hdr</vt:lpstr>
      <vt:lpstr>rng_gingdmo_major</vt:lpstr>
      <vt:lpstr>rng_gingi_basic</vt:lpstr>
      <vt:lpstr>rng_gingi_major</vt:lpstr>
      <vt:lpstr>rng_impact</vt:lpstr>
      <vt:lpstr>rng_impacted_basic</vt:lpstr>
      <vt:lpstr>rng_impacted_major</vt:lpstr>
      <vt:lpstr>rng_implants_basic</vt:lpstr>
      <vt:lpstr>rng_implants_major</vt:lpstr>
      <vt:lpstr>rng_ind_impact</vt:lpstr>
      <vt:lpstr>rng_ind_num_rew</vt:lpstr>
      <vt:lpstr>rng_ind_rew_app</vt:lpstr>
      <vt:lpstr>rng_ind_rew_max</vt:lpstr>
      <vt:lpstr>rng_ind_rew_perc</vt:lpstr>
      <vt:lpstr>rng_indem_ann_ben_max</vt:lpstr>
      <vt:lpstr>rng_indem_basic_coins</vt:lpstr>
      <vt:lpstr>rng_indem_Ded</vt:lpstr>
      <vt:lpstr>rng_indem_Ded_Fam</vt:lpstr>
      <vt:lpstr>rng_indem_Major_Coins</vt:lpstr>
      <vt:lpstr>rng_indem_Ortho_coins</vt:lpstr>
      <vt:lpstr>rng_indem_Ortho_coins_ch</vt:lpstr>
      <vt:lpstr>rng_indem_Ortho_ded</vt:lpstr>
      <vt:lpstr>rng_indem_Ortho_ltm</vt:lpstr>
      <vt:lpstr>rng_indem_OV_copay</vt:lpstr>
      <vt:lpstr>rng_indem_Prev_coins</vt:lpstr>
      <vt:lpstr>rng_indem2</vt:lpstr>
      <vt:lpstr>rng_louisiana</vt:lpstr>
      <vt:lpstr>rng_Major_coins</vt:lpstr>
      <vt:lpstr>rng_major_root_basic</vt:lpstr>
      <vt:lpstr>rng_major_root_major</vt:lpstr>
      <vt:lpstr>rng_max_inc</vt:lpstr>
      <vt:lpstr>rng_no_ortho</vt:lpstr>
      <vt:lpstr>rng_non_par</vt:lpstr>
      <vt:lpstr>rng_nonpar</vt:lpstr>
      <vt:lpstr>rng_not_replaced</vt:lpstr>
      <vt:lpstr>rng_novisit</vt:lpstr>
      <vt:lpstr>rng_np_ann_ben_max</vt:lpstr>
      <vt:lpstr>rng_np_Basic_coins</vt:lpstr>
      <vt:lpstr>rng_np_Ded</vt:lpstr>
      <vt:lpstr>rng_np_Ded_Fam</vt:lpstr>
      <vt:lpstr>rng_np_impact</vt:lpstr>
      <vt:lpstr>rng_np_Major_coins</vt:lpstr>
      <vt:lpstr>rng_np_num_rew</vt:lpstr>
      <vt:lpstr>rng_np_Ortho_coins</vt:lpstr>
      <vt:lpstr>rng_np_Ortho_coins_ch</vt:lpstr>
      <vt:lpstr>rng_np_Ortho_ded</vt:lpstr>
      <vt:lpstr>rng_np_Ortho_ltm</vt:lpstr>
      <vt:lpstr>rng_np_OV_copay</vt:lpstr>
      <vt:lpstr>rng_np_Prev_coins</vt:lpstr>
      <vt:lpstr>rng_np_req</vt:lpstr>
      <vt:lpstr>rng_np_rew_app</vt:lpstr>
      <vt:lpstr>rng_np_rew_max</vt:lpstr>
      <vt:lpstr>rng_np_rew_perc</vt:lpstr>
      <vt:lpstr>rng_num_rew</vt:lpstr>
      <vt:lpstr>rng_ortho_ben</vt:lpstr>
      <vt:lpstr>rng_ortho_ben_ch</vt:lpstr>
      <vt:lpstr>rng_Ortho_coins</vt:lpstr>
      <vt:lpstr>rng_Ortho_coins_ch</vt:lpstr>
      <vt:lpstr>rng_Ortho_ded</vt:lpstr>
      <vt:lpstr>rng_Ortho_ltm</vt:lpstr>
      <vt:lpstr>rng_ortho_ltm_wdng</vt:lpstr>
      <vt:lpstr>rng_ortho_wding</vt:lpstr>
      <vt:lpstr>rng_osseous_basic</vt:lpstr>
      <vt:lpstr>rng_osseous_major</vt:lpstr>
      <vt:lpstr>rng_otherimp_hdr</vt:lpstr>
      <vt:lpstr>rng_OV_copay</vt:lpstr>
      <vt:lpstr>rng_partlist_hdr</vt:lpstr>
      <vt:lpstr>rng_phc_stds_maj</vt:lpstr>
      <vt:lpstr>rng_ppo_orth</vt:lpstr>
      <vt:lpstr>rng_ppo_prod</vt:lpstr>
      <vt:lpstr>rng_ppo_sealants</vt:lpstr>
      <vt:lpstr>rng_ppo_tier1</vt:lpstr>
      <vt:lpstr>rng_ppo_tier2</vt:lpstr>
      <vt:lpstr>rng_prev_1</vt:lpstr>
      <vt:lpstr>rng_prev_10</vt:lpstr>
      <vt:lpstr>rng_prev_11</vt:lpstr>
      <vt:lpstr>rng_prev_12</vt:lpstr>
      <vt:lpstr>rng_prev_1a</vt:lpstr>
      <vt:lpstr>rng_prev_1b</vt:lpstr>
      <vt:lpstr>rng_prev_2</vt:lpstr>
      <vt:lpstr>rng_prev_2a</vt:lpstr>
      <vt:lpstr>rng_prev_2b</vt:lpstr>
      <vt:lpstr>rng_prev_3</vt:lpstr>
      <vt:lpstr>rng_prev_4</vt:lpstr>
      <vt:lpstr>rng_prev_5</vt:lpstr>
      <vt:lpstr>rng_prev_6</vt:lpstr>
      <vt:lpstr>rng_prev_7</vt:lpstr>
      <vt:lpstr>rng_prev_8</vt:lpstr>
      <vt:lpstr>rng_prev_9</vt:lpstr>
      <vt:lpstr>rng_prev_9a</vt:lpstr>
      <vt:lpstr>rng_prev_9b</vt:lpstr>
      <vt:lpstr>rng_prev_9bi</vt:lpstr>
      <vt:lpstr>rng_prev_9bii</vt:lpstr>
      <vt:lpstr>rng_prev_9biii</vt:lpstr>
      <vt:lpstr>rng_Prev_coins</vt:lpstr>
      <vt:lpstr>rng_prev_partlist_hdr</vt:lpstr>
      <vt:lpstr>rng_prod_ca_dmo</vt:lpstr>
      <vt:lpstr>rng_prod_ca_dmo2</vt:lpstr>
      <vt:lpstr>rng_prod_tx_dmo</vt:lpstr>
      <vt:lpstr>rng_reins_rule1</vt:lpstr>
      <vt:lpstr>rng_reprule</vt:lpstr>
      <vt:lpstr>rng_reprule_1</vt:lpstr>
      <vt:lpstr>rng_reprule_2</vt:lpstr>
      <vt:lpstr>rng_reprule_3</vt:lpstr>
      <vt:lpstr>rng_req_service</vt:lpstr>
      <vt:lpstr>rng_rew_app</vt:lpstr>
      <vt:lpstr>rng_rew_disc_desc</vt:lpstr>
      <vt:lpstr>rng_rew_disc_hdr</vt:lpstr>
      <vt:lpstr>rng_rew_discl</vt:lpstr>
      <vt:lpstr>rng_rew_max</vt:lpstr>
      <vt:lpstr>rng_rew_perc</vt:lpstr>
      <vt:lpstr>rng_reward_name</vt:lpstr>
      <vt:lpstr>rng_reward_plan</vt:lpstr>
      <vt:lpstr>rng_rng_prod_tx_dmo</vt:lpstr>
      <vt:lpstr>rng_root_basic</vt:lpstr>
      <vt:lpstr>rng_root_maj</vt:lpstr>
      <vt:lpstr>rng_root_major</vt:lpstr>
      <vt:lpstr>rng_scaling_basic</vt:lpstr>
      <vt:lpstr>rng_scaling_major</vt:lpstr>
      <vt:lpstr>rng_scalrp_major</vt:lpstr>
      <vt:lpstr>rng_sealants_phc</vt:lpstr>
      <vt:lpstr>rng_space_main_basic</vt:lpstr>
      <vt:lpstr>rng_space_main_major</vt:lpstr>
      <vt:lpstr>rng_space_main_prev</vt:lpstr>
      <vt:lpstr>rng_states_1</vt:lpstr>
      <vt:lpstr>rng_states2</vt:lpstr>
      <vt:lpstr>rng_waiting_per</vt:lpstr>
      <vt:lpstr>rng_yourdent_hdr</vt:lpstr>
    </vt:vector>
  </TitlesOfParts>
  <Company>Aetna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2019 Dental Benefits Summary</dc:title>
  <dc:creator>ADMINISTRATOR</dc:creator>
  <cp:lastModifiedBy>Teresa Rawlings</cp:lastModifiedBy>
  <dcterms:created xsi:type="dcterms:W3CDTF">2012-09-05T19:01:17Z</dcterms:created>
  <dcterms:modified xsi:type="dcterms:W3CDTF">2018-12-18T19:52:20Z</dcterms:modified>
</cp:coreProperties>
</file>